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J206" i="1" l="1"/>
  <c r="K12" i="1" s="1"/>
  <c r="L12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M206" i="1"/>
  <c r="J213" i="1" s="1"/>
  <c r="K190" i="1" l="1"/>
  <c r="L190" i="1" s="1"/>
  <c r="K134" i="1"/>
  <c r="L134" i="1" s="1"/>
  <c r="K177" i="1"/>
  <c r="L177" i="1" s="1"/>
  <c r="K115" i="1"/>
  <c r="L115" i="1" s="1"/>
  <c r="K164" i="1"/>
  <c r="L164" i="1" s="1"/>
  <c r="K96" i="1"/>
  <c r="L96" i="1" s="1"/>
  <c r="K201" i="1"/>
  <c r="L201" i="1" s="1"/>
  <c r="K150" i="1"/>
  <c r="L150" i="1" s="1"/>
  <c r="K64" i="1"/>
  <c r="L64" i="1" s="1"/>
  <c r="K198" i="1"/>
  <c r="L198" i="1" s="1"/>
  <c r="K187" i="1"/>
  <c r="L187" i="1" s="1"/>
  <c r="K171" i="1"/>
  <c r="L171" i="1" s="1"/>
  <c r="K162" i="1"/>
  <c r="L162" i="1" s="1"/>
  <c r="K149" i="1"/>
  <c r="L149" i="1" s="1"/>
  <c r="K132" i="1"/>
  <c r="L132" i="1" s="1"/>
  <c r="K114" i="1"/>
  <c r="L114" i="1" s="1"/>
  <c r="K92" i="1"/>
  <c r="L92" i="1" s="1"/>
  <c r="K62" i="1"/>
  <c r="L62" i="1" s="1"/>
  <c r="K197" i="1"/>
  <c r="L197" i="1" s="1"/>
  <c r="K182" i="1"/>
  <c r="L182" i="1" s="1"/>
  <c r="K170" i="1"/>
  <c r="L170" i="1" s="1"/>
  <c r="K159" i="1"/>
  <c r="L159" i="1" s="1"/>
  <c r="K144" i="1"/>
  <c r="L144" i="1" s="1"/>
  <c r="K125" i="1"/>
  <c r="L125" i="1" s="1"/>
  <c r="K107" i="1"/>
  <c r="L107" i="1" s="1"/>
  <c r="K86" i="1"/>
  <c r="L86" i="1" s="1"/>
  <c r="K42" i="1"/>
  <c r="L42" i="1" s="1"/>
  <c r="K11" i="1"/>
  <c r="L11" i="1" s="1"/>
  <c r="K191" i="1"/>
  <c r="L191" i="1" s="1"/>
  <c r="K180" i="1"/>
  <c r="L180" i="1" s="1"/>
  <c r="K168" i="1"/>
  <c r="L168" i="1" s="1"/>
  <c r="K154" i="1"/>
  <c r="L154" i="1" s="1"/>
  <c r="K143" i="1"/>
  <c r="L143" i="1" s="1"/>
  <c r="K121" i="1"/>
  <c r="L121" i="1" s="1"/>
  <c r="K104" i="1"/>
  <c r="L104" i="1" s="1"/>
  <c r="K85" i="1"/>
  <c r="L85" i="1" s="1"/>
  <c r="K40" i="1"/>
  <c r="L40" i="1" s="1"/>
  <c r="K140" i="1"/>
  <c r="L140" i="1" s="1"/>
  <c r="K128" i="1"/>
  <c r="L128" i="1" s="1"/>
  <c r="K120" i="1"/>
  <c r="L120" i="1" s="1"/>
  <c r="K113" i="1"/>
  <c r="L113" i="1" s="1"/>
  <c r="K101" i="1"/>
  <c r="L101" i="1" s="1"/>
  <c r="K91" i="1"/>
  <c r="L91" i="1" s="1"/>
  <c r="K79" i="1"/>
  <c r="L79" i="1" s="1"/>
  <c r="K54" i="1"/>
  <c r="L54" i="1" s="1"/>
  <c r="K27" i="1"/>
  <c r="L27" i="1" s="1"/>
  <c r="K204" i="1"/>
  <c r="L204" i="1" s="1"/>
  <c r="K192" i="1"/>
  <c r="L192" i="1" s="1"/>
  <c r="K185" i="1"/>
  <c r="L185" i="1" s="1"/>
  <c r="K176" i="1"/>
  <c r="L176" i="1" s="1"/>
  <c r="K165" i="1"/>
  <c r="L165" i="1" s="1"/>
  <c r="K156" i="1"/>
  <c r="L156" i="1" s="1"/>
  <c r="K148" i="1"/>
  <c r="L148" i="1" s="1"/>
  <c r="K137" i="1"/>
  <c r="L137" i="1" s="1"/>
  <c r="K126" i="1"/>
  <c r="L126" i="1" s="1"/>
  <c r="K118" i="1"/>
  <c r="L118" i="1" s="1"/>
  <c r="K109" i="1"/>
  <c r="L109" i="1" s="1"/>
  <c r="K98" i="1"/>
  <c r="L98" i="1" s="1"/>
  <c r="K90" i="1"/>
  <c r="L90" i="1" s="1"/>
  <c r="K77" i="1"/>
  <c r="L77" i="1" s="1"/>
  <c r="K53" i="1"/>
  <c r="L53" i="1" s="1"/>
  <c r="K25" i="1"/>
  <c r="L25" i="1" s="1"/>
  <c r="K83" i="1"/>
  <c r="L83" i="1" s="1"/>
  <c r="K73" i="1"/>
  <c r="L73" i="1" s="1"/>
  <c r="K58" i="1"/>
  <c r="L58" i="1" s="1"/>
  <c r="K50" i="1"/>
  <c r="L50" i="1" s="1"/>
  <c r="K35" i="1"/>
  <c r="L35" i="1" s="1"/>
  <c r="K17" i="1"/>
  <c r="L17" i="1" s="1"/>
  <c r="K203" i="1"/>
  <c r="L203" i="1" s="1"/>
  <c r="K195" i="1"/>
  <c r="L195" i="1" s="1"/>
  <c r="K188" i="1"/>
  <c r="L188" i="1" s="1"/>
  <c r="K181" i="1"/>
  <c r="L181" i="1" s="1"/>
  <c r="K175" i="1"/>
  <c r="L175" i="1" s="1"/>
  <c r="K166" i="1"/>
  <c r="L166" i="1" s="1"/>
  <c r="K161" i="1"/>
  <c r="L161" i="1" s="1"/>
  <c r="K153" i="1"/>
  <c r="L153" i="1" s="1"/>
  <c r="K145" i="1"/>
  <c r="L145" i="1" s="1"/>
  <c r="K139" i="1"/>
  <c r="L139" i="1" s="1"/>
  <c r="K130" i="1"/>
  <c r="L130" i="1" s="1"/>
  <c r="K122" i="1"/>
  <c r="L122" i="1" s="1"/>
  <c r="K117" i="1"/>
  <c r="L117" i="1" s="1"/>
  <c r="K110" i="1"/>
  <c r="L110" i="1" s="1"/>
  <c r="K103" i="1"/>
  <c r="L103" i="1" s="1"/>
  <c r="K95" i="1"/>
  <c r="L95" i="1" s="1"/>
  <c r="K88" i="1"/>
  <c r="L88" i="1" s="1"/>
  <c r="K81" i="1"/>
  <c r="L81" i="1" s="1"/>
  <c r="K68" i="1"/>
  <c r="L68" i="1" s="1"/>
  <c r="K57" i="1"/>
  <c r="L57" i="1" s="1"/>
  <c r="K47" i="1"/>
  <c r="L47" i="1" s="1"/>
  <c r="K32" i="1"/>
  <c r="L32" i="1" s="1"/>
  <c r="K16" i="1"/>
  <c r="L16" i="1" s="1"/>
  <c r="K76" i="1"/>
  <c r="L76" i="1" s="1"/>
  <c r="K71" i="1"/>
  <c r="L71" i="1" s="1"/>
  <c r="K66" i="1"/>
  <c r="L66" i="1" s="1"/>
  <c r="K61" i="1"/>
  <c r="L61" i="1" s="1"/>
  <c r="K56" i="1"/>
  <c r="L56" i="1" s="1"/>
  <c r="K52" i="1"/>
  <c r="L52" i="1" s="1"/>
  <c r="K46" i="1"/>
  <c r="L46" i="1" s="1"/>
  <c r="K37" i="1"/>
  <c r="L37" i="1" s="1"/>
  <c r="K31" i="1"/>
  <c r="L31" i="1" s="1"/>
  <c r="K22" i="1"/>
  <c r="L22" i="1" s="1"/>
  <c r="K13" i="1"/>
  <c r="L13" i="1" s="1"/>
  <c r="K205" i="1"/>
  <c r="L205" i="1" s="1"/>
  <c r="K200" i="1"/>
  <c r="L200" i="1" s="1"/>
  <c r="K194" i="1"/>
  <c r="L194" i="1" s="1"/>
  <c r="K189" i="1"/>
  <c r="L189" i="1" s="1"/>
  <c r="K184" i="1"/>
  <c r="L184" i="1" s="1"/>
  <c r="K179" i="1"/>
  <c r="L179" i="1" s="1"/>
  <c r="K173" i="1"/>
  <c r="L173" i="1" s="1"/>
  <c r="K167" i="1"/>
  <c r="L167" i="1" s="1"/>
  <c r="K163" i="1"/>
  <c r="L163" i="1" s="1"/>
  <c r="K158" i="1"/>
  <c r="L158" i="1" s="1"/>
  <c r="K152" i="1"/>
  <c r="L152" i="1" s="1"/>
  <c r="K147" i="1"/>
  <c r="L147" i="1" s="1"/>
  <c r="K141" i="1"/>
  <c r="L141" i="1" s="1"/>
  <c r="K135" i="1"/>
  <c r="L135" i="1" s="1"/>
  <c r="K129" i="1"/>
  <c r="L129" i="1" s="1"/>
  <c r="K124" i="1"/>
  <c r="L124" i="1" s="1"/>
  <c r="K119" i="1"/>
  <c r="L119" i="1" s="1"/>
  <c r="K116" i="1"/>
  <c r="L116" i="1" s="1"/>
  <c r="K111" i="1"/>
  <c r="L111" i="1" s="1"/>
  <c r="K106" i="1"/>
  <c r="L106" i="1" s="1"/>
  <c r="K99" i="1"/>
  <c r="L99" i="1" s="1"/>
  <c r="K94" i="1"/>
  <c r="L94" i="1" s="1"/>
  <c r="K89" i="1"/>
  <c r="L89" i="1" s="1"/>
  <c r="K84" i="1"/>
  <c r="L84" i="1" s="1"/>
  <c r="K80" i="1"/>
  <c r="L80" i="1" s="1"/>
  <c r="K75" i="1"/>
  <c r="L75" i="1" s="1"/>
  <c r="K70" i="1"/>
  <c r="L70" i="1" s="1"/>
  <c r="K65" i="1"/>
  <c r="L65" i="1" s="1"/>
  <c r="K60" i="1"/>
  <c r="L60" i="1" s="1"/>
  <c r="K55" i="1"/>
  <c r="L55" i="1" s="1"/>
  <c r="K51" i="1"/>
  <c r="L51" i="1" s="1"/>
  <c r="K43" i="1"/>
  <c r="L43" i="1" s="1"/>
  <c r="K28" i="1"/>
  <c r="L28" i="1" s="1"/>
  <c r="K20" i="1"/>
  <c r="L20" i="1" s="1"/>
  <c r="K14" i="1"/>
  <c r="L14" i="1" s="1"/>
  <c r="H206" i="1"/>
  <c r="I206" i="1"/>
  <c r="K49" i="1"/>
  <c r="L49" i="1" s="1"/>
  <c r="K45" i="1"/>
  <c r="L45" i="1" s="1"/>
  <c r="K39" i="1"/>
  <c r="L39" i="1" s="1"/>
  <c r="K34" i="1"/>
  <c r="L34" i="1" s="1"/>
  <c r="K30" i="1"/>
  <c r="L30" i="1" s="1"/>
  <c r="K26" i="1"/>
  <c r="L26" i="1" s="1"/>
  <c r="K24" i="1"/>
  <c r="L24" i="1" s="1"/>
  <c r="K21" i="1"/>
  <c r="L21" i="1" s="1"/>
  <c r="K19" i="1"/>
  <c r="L19" i="1" s="1"/>
  <c r="K15" i="1"/>
  <c r="L15" i="1" s="1"/>
  <c r="K202" i="1"/>
  <c r="L202" i="1" s="1"/>
  <c r="K199" i="1"/>
  <c r="L199" i="1" s="1"/>
  <c r="K196" i="1"/>
  <c r="L196" i="1" s="1"/>
  <c r="K193" i="1"/>
  <c r="L193" i="1" s="1"/>
  <c r="K186" i="1"/>
  <c r="L186" i="1" s="1"/>
  <c r="K183" i="1"/>
  <c r="L183" i="1" s="1"/>
  <c r="K178" i="1"/>
  <c r="L178" i="1" s="1"/>
  <c r="K174" i="1"/>
  <c r="L174" i="1" s="1"/>
  <c r="K172" i="1"/>
  <c r="L172" i="1" s="1"/>
  <c r="K169" i="1"/>
  <c r="L169" i="1" s="1"/>
  <c r="K160" i="1"/>
  <c r="L160" i="1" s="1"/>
  <c r="K157" i="1"/>
  <c r="L157" i="1" s="1"/>
  <c r="K155" i="1"/>
  <c r="L155" i="1" s="1"/>
  <c r="K151" i="1"/>
  <c r="L151" i="1" s="1"/>
  <c r="K146" i="1"/>
  <c r="L146" i="1" s="1"/>
  <c r="K142" i="1"/>
  <c r="L142" i="1" s="1"/>
  <c r="K138" i="1"/>
  <c r="L138" i="1" s="1"/>
  <c r="K136" i="1"/>
  <c r="L136" i="1" s="1"/>
  <c r="K133" i="1"/>
  <c r="L133" i="1" s="1"/>
  <c r="K131" i="1"/>
  <c r="L131" i="1" s="1"/>
  <c r="K127" i="1"/>
  <c r="L127" i="1" s="1"/>
  <c r="K123" i="1"/>
  <c r="L123" i="1" s="1"/>
  <c r="K112" i="1"/>
  <c r="L112" i="1" s="1"/>
  <c r="K108" i="1"/>
  <c r="L108" i="1" s="1"/>
  <c r="K105" i="1"/>
  <c r="L105" i="1" s="1"/>
  <c r="K102" i="1"/>
  <c r="L102" i="1" s="1"/>
  <c r="K100" i="1"/>
  <c r="L100" i="1" s="1"/>
  <c r="K97" i="1"/>
  <c r="L97" i="1" s="1"/>
  <c r="K93" i="1"/>
  <c r="L93" i="1" s="1"/>
  <c r="K87" i="1"/>
  <c r="L87" i="1" s="1"/>
  <c r="K82" i="1"/>
  <c r="L82" i="1" s="1"/>
  <c r="K78" i="1"/>
  <c r="L78" i="1" s="1"/>
  <c r="K74" i="1"/>
  <c r="L74" i="1" s="1"/>
  <c r="K72" i="1"/>
  <c r="L72" i="1" s="1"/>
  <c r="K69" i="1"/>
  <c r="L69" i="1" s="1"/>
  <c r="K67" i="1"/>
  <c r="L67" i="1" s="1"/>
  <c r="K63" i="1"/>
  <c r="L63" i="1" s="1"/>
  <c r="K59" i="1"/>
  <c r="L59" i="1" s="1"/>
  <c r="K48" i="1"/>
  <c r="L48" i="1" s="1"/>
  <c r="K44" i="1"/>
  <c r="L44" i="1" s="1"/>
  <c r="K41" i="1"/>
  <c r="L41" i="1" s="1"/>
  <c r="K38" i="1"/>
  <c r="L38" i="1" s="1"/>
  <c r="K36" i="1"/>
  <c r="L36" i="1" s="1"/>
  <c r="K33" i="1"/>
  <c r="L33" i="1" s="1"/>
  <c r="K29" i="1"/>
  <c r="L29" i="1" s="1"/>
  <c r="K23" i="1"/>
  <c r="L23" i="1" s="1"/>
  <c r="K18" i="1"/>
  <c r="L18" i="1" s="1"/>
  <c r="L206" i="1" l="1"/>
  <c r="K206" i="1"/>
</calcChain>
</file>

<file path=xl/sharedStrings.xml><?xml version="1.0" encoding="utf-8"?>
<sst xmlns="http://schemas.openxmlformats.org/spreadsheetml/2006/main" count="861" uniqueCount="416">
  <si>
    <t>Адрес дома : Енисейская ул., д. 17, к. 2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</si>
  <si>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</si>
  <si>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</si>
  <si>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</si>
  <si>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</si>
  <si>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</si>
  <si>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</si>
  <si>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</si>
  <si>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</si>
  <si>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</si>
  <si>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</si>
  <si>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</si>
  <si>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</si>
  <si>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</si>
  <si>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</si>
  <si>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</si>
  <si>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</si>
  <si>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</si>
  <si>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</si>
  <si>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</si>
  <si>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</si>
  <si>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</si>
  <si>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</si>
  <si>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</si>
  <si>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</si>
  <si>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</si>
  <si>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</si>
  <si>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</si>
  <si>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</si>
  <si>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</si>
  <si>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</si>
  <si>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</si>
  <si>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</si>
  <si>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</si>
  <si>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</si>
  <si>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</si>
  <si>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</si>
  <si>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</si>
  <si>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</si>
  <si>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</si>
  <si>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</si>
  <si>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</si>
  <si>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</si>
  <si>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</si>
  <si>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</si>
  <si>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</si>
  <si>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</si>
  <si>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</si>
  <si>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</si>
  <si>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</si>
  <si>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</si>
  <si>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</si>
  <si>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</si>
  <si>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</si>
  <si>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</si>
  <si>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</si>
  <si>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</si>
  <si>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</si>
  <si>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</si>
  <si>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</si>
  <si>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</si>
  <si>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</si>
  <si>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</si>
  <si>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</si>
  <si>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</si>
  <si>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</si>
  <si>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</si>
  <si>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</si>
  <si>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</si>
  <si>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</si>
  <si>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</si>
  <si>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</si>
  <si>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</si>
  <si>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</si>
  <si>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</si>
  <si>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</si>
  <si>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</si>
  <si>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</si>
  <si>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</si>
  <si>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</si>
  <si>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</si>
  <si>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</si>
  <si>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</si>
  <si>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</si>
  <si>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</si>
  <si>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</si>
  <si>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</si>
  <si>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</si>
  <si>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</si>
  <si>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</si>
  <si>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</si>
  <si>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</si>
  <si>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</si>
  <si>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</si>
  <si>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</si>
  <si>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</si>
  <si>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</si>
  <si>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</si>
  <si>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</si>
  <si>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</si>
  <si>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</si>
  <si>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</si>
  <si>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</si>
  <si>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</si>
  <si>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</si>
  <si>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</si>
  <si>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</si>
  <si>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</si>
  <si>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</si>
  <si>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</si>
  <si>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</si>
  <si>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</si>
  <si>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</si>
  <si>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</si>
  <si>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</si>
  <si>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</si>
  <si>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</si>
  <si>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</si>
  <si>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</si>
  <si>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</si>
  <si>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</si>
  <si>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</si>
  <si>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</si>
  <si>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</si>
  <si>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</si>
  <si>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</si>
  <si>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</si>
  <si>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</si>
  <si>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</si>
  <si>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</si>
  <si>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</si>
  <si>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</si>
  <si>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</si>
  <si>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</si>
  <si>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</si>
  <si>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</si>
  <si>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</si>
  <si>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</si>
  <si>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</si>
  <si>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</si>
  <si>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</si>
  <si>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</si>
  <si>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</si>
  <si>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</si>
  <si>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</si>
  <si>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</si>
  <si>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</si>
  <si>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</si>
  <si>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</si>
  <si>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</si>
  <si>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</si>
  <si>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</si>
  <si>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</si>
  <si>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</si>
  <si>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</si>
  <si>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</si>
  <si>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</si>
  <si>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</si>
  <si>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</si>
  <si>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</si>
  <si>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</si>
  <si>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</si>
  <si>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</si>
  <si>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</si>
  <si>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</si>
  <si>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</si>
  <si>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</si>
  <si>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</si>
  <si>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</si>
  <si>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</si>
  <si>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</si>
  <si>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</si>
  <si>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</si>
  <si>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</si>
  <si>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</si>
  <si>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</si>
  <si>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</si>
  <si>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</si>
  <si>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</si>
  <si>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</si>
  <si>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</si>
  <si>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</si>
  <si>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</si>
  <si>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</si>
  <si>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</si>
  <si>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</si>
  <si>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</si>
  <si>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</si>
  <si>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</si>
  <si>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</si>
  <si>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</si>
  <si>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</si>
  <si>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</si>
  <si>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</si>
  <si>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</si>
  <si>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</si>
  <si>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</si>
  <si>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</si>
  <si>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</si>
  <si>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</si>
  <si>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</si>
  <si>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</si>
  <si>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</si>
  <si>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</si>
  <si>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</si>
  <si>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</si>
  <si>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</si>
  <si>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</si>
  <si>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</si>
  <si>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</si>
  <si>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</si>
  <si>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</si>
  <si>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</si>
  <si>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</si>
  <si>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</si>
  <si>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</si>
  <si>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</si>
  <si>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</si>
  <si>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</si>
  <si>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</si>
  <si>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</si>
  <si>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</si>
  <si>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</si>
  <si>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</si>
  <si>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</si>
  <si>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</si>
  <si>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</si>
  <si>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</si>
  <si>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</si>
  <si>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</si>
  <si>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</si>
  <si>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</si>
  <si>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</si>
  <si>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</si>
  <si>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</si>
  <si>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</si>
  <si>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</si>
  <si>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</si>
  <si>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</si>
  <si>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</si>
  <si>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</si>
  <si>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</si>
  <si>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</si>
  <si>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</si>
  <si>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</si>
  <si>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</si>
  <si>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</si>
  <si>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</si>
  <si>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</si>
  <si>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</si>
  <si>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</si>
  <si>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</si>
  <si>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</si>
  <si>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</si>
  <si>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</si>
  <si>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</si>
  <si>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</si>
  <si>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</si>
  <si>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</si>
  <si>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</si>
  <si>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</si>
  <si>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</si>
  <si>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шт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</si>
  <si>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</si>
  <si>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</si>
  <si>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</si>
  <si>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</si>
  <si>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</si>
  <si>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</si>
  <si>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</si>
  <si>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</si>
  <si>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</si>
  <si>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</si>
  <si>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</si>
  <si>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</si>
  <si>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</si>
  <si>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</si>
  <si>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</si>
  <si>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</si>
  <si>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</si>
  <si>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</si>
  <si>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</si>
  <si>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</si>
  <si>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</si>
  <si>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</si>
  <si>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</si>
  <si>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</si>
  <si>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</si>
  <si>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</si>
  <si>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</si>
  <si>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</si>
  <si>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</si>
  <si>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</si>
  <si>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</si>
  <si>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</si>
  <si>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</si>
  <si>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</si>
  <si>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</si>
  <si>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</si>
  <si>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</si>
  <si>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</si>
  <si>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</si>
  <si>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</si>
  <si>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</si>
  <si>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</si>
  <si>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</si>
  <si>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</si>
  <si>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</si>
  <si>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</si>
  <si>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</si>
  <si>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</si>
  <si>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</si>
  <si>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</si>
  <si>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</si>
  <si>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</si>
  <si>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</si>
  <si>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</si>
  <si>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</si>
  <si>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</si>
  <si>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</si>
  <si>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</si>
  <si>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</si>
  <si>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</si>
  <si>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</si>
  <si>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</si>
  <si>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</si>
  <si>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</si>
  <si>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</si>
  <si>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</si>
  <si>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</si>
  <si>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</si>
  <si>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</si>
  <si>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</si>
  <si>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</si>
  <si>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</si>
  <si>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</si>
  <si>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</si>
  <si>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</si>
  <si>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</si>
  <si>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</si>
  <si>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</si>
  <si>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</si>
  <si>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</si>
  <si>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</si>
  <si>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</si>
  <si>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</si>
  <si>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</si>
  <si>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</si>
  <si>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</si>
  <si>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</si>
  <si>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</si>
  <si>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</si>
  <si>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</si>
  <si>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</si>
  <si>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</si>
  <si>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</si>
  <si>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</si>
  <si>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</si>
  <si>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</si>
  <si>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</si>
  <si>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</si>
  <si>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</si>
  <si>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</si>
  <si>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</si>
  <si>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</si>
  <si>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</si>
  <si>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</si>
  <si>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</si>
  <si>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</si>
  <si>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</si>
  <si>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</si>
  <si>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</si>
  <si>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</si>
  <si>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</si>
  <si>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</si>
  <si>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</si>
  <si>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</si>
  <si>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</si>
  <si>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</si>
  <si>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</si>
  <si>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</si>
  <si>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</si>
  <si>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</si>
  <si>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</si>
  <si>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</si>
  <si>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</si>
  <si>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</si>
  <si>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</si>
  <si>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</si>
  <si>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</si>
  <si>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</si>
  <si>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</si>
  <si>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</si>
  <si>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</si>
  <si>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</si>
  <si>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</si>
  <si>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</si>
  <si>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</si>
  <si>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</si>
  <si>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</si>
  <si>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</si>
  <si>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</si>
  <si>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</si>
  <si>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</si>
  <si>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</si>
  <si>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</si>
  <si>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</si>
  <si>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</si>
  <si>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</si>
  <si>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 xml:space="preserve">Плановая стоимость в год 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</si>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</sst>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1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6" fontId="0" fillId="0" borderId="0" xfId="0" applyNumberFormat="1" applyAlignment="1"/>
    <xf numFmtId="165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4"/>
  <sheetViews>
    <sheetView tabSelected="1" workbookViewId="0">
      <selection activeCell="B222" sqref="B222"/>
    </sheetView>
  </sheetViews>
  <sheetFormatPr defaultRowHeight="11.25" x14ac:dyDescent="0.2"/>
  <cols>
    <col min="1" max="1" width="10.33203125" customWidth="1"/>
    <col min="2" max="2" width="79.8320312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6" customWidth="1"/>
    <col min="9" max="9" width="18.83203125" customWidth="1"/>
    <col min="10" max="10" width="14.33203125" hidden="1" customWidth="1"/>
    <col min="11" max="11" width="12.332031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411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413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414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5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409</v>
      </c>
      <c r="I8" s="15" t="s">
        <v>410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6" t="s">
        <v>408</v>
      </c>
      <c r="L9" s="7">
        <v>232.37012999999999</v>
      </c>
      <c r="M9" s="6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6"/>
      <c r="L10" s="7"/>
      <c r="M10" s="6"/>
    </row>
    <row r="11" spans="1:13" ht="30.75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287</v>
      </c>
      <c r="G11" s="24">
        <f>(J11/F11/E11)*1000</f>
        <v>0.58920092915214883</v>
      </c>
      <c r="H11" s="23">
        <f>J11*1000</f>
        <v>50730.200000000004</v>
      </c>
      <c r="I11" s="23">
        <f>J11*1000</f>
        <v>50730.200000000004</v>
      </c>
      <c r="J11" s="4">
        <v>50.730200000000004</v>
      </c>
      <c r="K11" s="7">
        <f>ROUND((J11*100)/$J$206,3)</f>
        <v>4.0629999999999997</v>
      </c>
      <c r="L11" s="7">
        <f>ROUND($L$9*K11,2)/100</f>
        <v>9.4412000000000003</v>
      </c>
      <c r="M11" s="8">
        <v>50.730200000000004</v>
      </c>
    </row>
    <row r="12" spans="1:13" ht="30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287</v>
      </c>
      <c r="G12" s="24">
        <f t="shared" ref="G12:G75" si="0">(J12/F12/E12)*1000</f>
        <v>64.943118466898952</v>
      </c>
      <c r="H12" s="23">
        <f t="shared" ref="H12:H75" si="1">J12*1000</f>
        <v>223664.1</v>
      </c>
      <c r="I12" s="23">
        <f t="shared" ref="I12:I75" si="2">J12*1000</f>
        <v>223664.1</v>
      </c>
      <c r="J12" s="4">
        <v>223.66410000000002</v>
      </c>
      <c r="K12" s="7">
        <f t="shared" ref="K12:K75" si="3">ROUND((J12*100)/$J$206,3)</f>
        <v>17.911999999999999</v>
      </c>
      <c r="L12" s="7">
        <f t="shared" ref="L12:L75" si="4">ROUND($L$9*K12,2)/100</f>
        <v>41.622100000000003</v>
      </c>
      <c r="M12" s="8">
        <v>223.66410000000002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2.4</v>
      </c>
      <c r="G13" s="24">
        <f t="shared" si="0"/>
        <v>3.5491666666666672</v>
      </c>
      <c r="H13" s="23">
        <f t="shared" si="1"/>
        <v>2555.4</v>
      </c>
      <c r="I13" s="23">
        <f t="shared" si="2"/>
        <v>2555.4</v>
      </c>
      <c r="J13" s="4">
        <v>2.5554000000000001</v>
      </c>
      <c r="K13" s="7">
        <f t="shared" si="3"/>
        <v>0.20499999999999999</v>
      </c>
      <c r="L13" s="7">
        <f t="shared" si="4"/>
        <v>0.47639999999999999</v>
      </c>
      <c r="M13" s="8">
        <v>2.5554000000000001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8</v>
      </c>
      <c r="G14" s="24">
        <f t="shared" si="0"/>
        <v>22.911057692307693</v>
      </c>
      <c r="H14" s="23">
        <f t="shared" si="1"/>
        <v>9531</v>
      </c>
      <c r="I14" s="23">
        <f t="shared" si="2"/>
        <v>9531</v>
      </c>
      <c r="J14" s="4">
        <v>9.5310000000000006</v>
      </c>
      <c r="K14" s="7">
        <f t="shared" si="3"/>
        <v>0.76300000000000001</v>
      </c>
      <c r="L14" s="7">
        <f t="shared" si="4"/>
        <v>1.7730000000000001</v>
      </c>
      <c r="M14" s="8">
        <v>9.5310000000000006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2.2000000000000002</v>
      </c>
      <c r="G15" s="24">
        <f t="shared" si="0"/>
        <v>3.8233333333333328</v>
      </c>
      <c r="H15" s="23">
        <f t="shared" si="1"/>
        <v>2523.3999999999996</v>
      </c>
      <c r="I15" s="23">
        <f t="shared" si="2"/>
        <v>2523.3999999999996</v>
      </c>
      <c r="J15" s="4">
        <v>2.5233999999999996</v>
      </c>
      <c r="K15" s="7">
        <f t="shared" si="3"/>
        <v>0.20200000000000001</v>
      </c>
      <c r="L15" s="7">
        <f t="shared" si="4"/>
        <v>0.46939999999999998</v>
      </c>
      <c r="M15" s="8">
        <v>2.5233999999999996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7">
        <f t="shared" si="3"/>
        <v>0</v>
      </c>
      <c r="L16" s="7">
        <f t="shared" si="4"/>
        <v>0</v>
      </c>
      <c r="M16" s="8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27.14</v>
      </c>
      <c r="G17" s="24">
        <f t="shared" si="0"/>
        <v>9.5357406042741335</v>
      </c>
      <c r="H17" s="23">
        <f t="shared" si="1"/>
        <v>258.79999999999995</v>
      </c>
      <c r="I17" s="23">
        <f t="shared" si="2"/>
        <v>258.79999999999995</v>
      </c>
      <c r="J17" s="4">
        <v>0.25879999999999997</v>
      </c>
      <c r="K17" s="7">
        <f t="shared" si="3"/>
        <v>2.1000000000000001E-2</v>
      </c>
      <c r="L17" s="7">
        <f t="shared" si="4"/>
        <v>4.8799999999999996E-2</v>
      </c>
      <c r="M17" s="8">
        <v>0.25879999999999997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885</v>
      </c>
      <c r="G18" s="24">
        <f t="shared" si="0"/>
        <v>3.2084745762711862</v>
      </c>
      <c r="H18" s="23">
        <f t="shared" si="1"/>
        <v>2839.4999999999995</v>
      </c>
      <c r="I18" s="23">
        <f t="shared" si="2"/>
        <v>2839.4999999999995</v>
      </c>
      <c r="J18" s="4">
        <v>2.8394999999999997</v>
      </c>
      <c r="K18" s="7">
        <f t="shared" si="3"/>
        <v>0.22700000000000001</v>
      </c>
      <c r="L18" s="7">
        <f t="shared" si="4"/>
        <v>0.52749999999999997</v>
      </c>
      <c r="M18" s="8">
        <v>2.8394999999999997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215.01</v>
      </c>
      <c r="G19" s="24">
        <f t="shared" si="0"/>
        <v>2.0245569973489608</v>
      </c>
      <c r="H19" s="23">
        <f t="shared" si="1"/>
        <v>435.3</v>
      </c>
      <c r="I19" s="23">
        <f t="shared" si="2"/>
        <v>435.3</v>
      </c>
      <c r="J19" s="4">
        <v>0.43530000000000002</v>
      </c>
      <c r="K19" s="7">
        <f t="shared" si="3"/>
        <v>3.5000000000000003E-2</v>
      </c>
      <c r="L19" s="7">
        <f t="shared" si="4"/>
        <v>8.1300000000000011E-2</v>
      </c>
      <c r="M19" s="8">
        <v>0.43530000000000002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117.17</v>
      </c>
      <c r="G20" s="24">
        <f t="shared" si="0"/>
        <v>4.6616027993513693</v>
      </c>
      <c r="H20" s="23">
        <f t="shared" si="1"/>
        <v>546.20000000000005</v>
      </c>
      <c r="I20" s="23">
        <f t="shared" si="2"/>
        <v>546.20000000000005</v>
      </c>
      <c r="J20" s="4">
        <v>0.54620000000000002</v>
      </c>
      <c r="K20" s="7">
        <f t="shared" si="3"/>
        <v>4.3999999999999997E-2</v>
      </c>
      <c r="L20" s="7">
        <f t="shared" si="4"/>
        <v>0.10220000000000001</v>
      </c>
      <c r="M20" s="8">
        <v>0.54620000000000002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10.53</v>
      </c>
      <c r="G21" s="24">
        <f t="shared" si="0"/>
        <v>4.6818613485280158</v>
      </c>
      <c r="H21" s="23">
        <f t="shared" si="1"/>
        <v>98.600000000000009</v>
      </c>
      <c r="I21" s="23">
        <f t="shared" si="2"/>
        <v>98.600000000000009</v>
      </c>
      <c r="J21" s="4">
        <v>9.8600000000000007E-2</v>
      </c>
      <c r="K21" s="7">
        <f t="shared" si="3"/>
        <v>8.0000000000000002E-3</v>
      </c>
      <c r="L21" s="7">
        <f t="shared" si="4"/>
        <v>1.8600000000000002E-2</v>
      </c>
      <c r="M21" s="8">
        <v>9.8600000000000007E-2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7">
        <f t="shared" si="3"/>
        <v>0</v>
      </c>
      <c r="L22" s="7">
        <f t="shared" si="4"/>
        <v>0</v>
      </c>
      <c r="M22" s="8">
        <v>0</v>
      </c>
    </row>
    <row r="23" spans="1:13" ht="15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861</v>
      </c>
      <c r="G23" s="24">
        <f t="shared" si="0"/>
        <v>14.512195121951221</v>
      </c>
      <c r="H23" s="23">
        <f t="shared" si="1"/>
        <v>12495.000000000002</v>
      </c>
      <c r="I23" s="23">
        <f t="shared" si="2"/>
        <v>12495.000000000002</v>
      </c>
      <c r="J23" s="4">
        <v>12.495000000000001</v>
      </c>
      <c r="K23" s="7">
        <f t="shared" si="3"/>
        <v>1.0009999999999999</v>
      </c>
      <c r="L23" s="7">
        <f t="shared" si="4"/>
        <v>2.3260000000000001</v>
      </c>
      <c r="M23" s="8">
        <v>12.495000000000001</v>
      </c>
    </row>
    <row r="24" spans="1:13" ht="15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41.29</v>
      </c>
      <c r="G24" s="24">
        <f t="shared" si="0"/>
        <v>2.9111164930976021</v>
      </c>
      <c r="H24" s="23">
        <f t="shared" si="1"/>
        <v>120.2</v>
      </c>
      <c r="I24" s="23">
        <f t="shared" si="2"/>
        <v>120.2</v>
      </c>
      <c r="J24" s="4">
        <v>0.1202</v>
      </c>
      <c r="K24" s="7">
        <f t="shared" si="3"/>
        <v>0.01</v>
      </c>
      <c r="L24" s="7">
        <f t="shared" si="4"/>
        <v>2.3199999999999998E-2</v>
      </c>
      <c r="M24" s="8">
        <v>0.1202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2.06</v>
      </c>
      <c r="G25" s="24">
        <f t="shared" si="0"/>
        <v>5.7281553398058254</v>
      </c>
      <c r="H25" s="23">
        <f t="shared" si="1"/>
        <v>23.599999999999998</v>
      </c>
      <c r="I25" s="23">
        <f t="shared" si="2"/>
        <v>23.599999999999998</v>
      </c>
      <c r="J25" s="4">
        <v>2.3599999999999999E-2</v>
      </c>
      <c r="K25" s="7">
        <f t="shared" si="3"/>
        <v>2E-3</v>
      </c>
      <c r="L25" s="7">
        <f t="shared" si="4"/>
        <v>4.5999999999999999E-3</v>
      </c>
      <c r="M25" s="8">
        <v>2.3599999999999999E-2</v>
      </c>
    </row>
    <row r="26" spans="1:13" ht="15" hidden="1" x14ac:dyDescent="0.2">
      <c r="A26" s="19" t="s">
        <v>55</v>
      </c>
      <c r="B26" s="20" t="s">
        <v>56</v>
      </c>
      <c r="C26" s="21" t="s">
        <v>33</v>
      </c>
      <c r="D26" s="22" t="s">
        <v>33</v>
      </c>
      <c r="E26" s="22">
        <v>1</v>
      </c>
      <c r="F26" s="25" t="s">
        <v>33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7">
        <f t="shared" si="3"/>
        <v>0</v>
      </c>
      <c r="L26" s="7">
        <f t="shared" si="4"/>
        <v>0</v>
      </c>
      <c r="M26" s="8">
        <v>0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20.89</v>
      </c>
      <c r="G27" s="24">
        <f t="shared" si="0"/>
        <v>2.3599808520823364</v>
      </c>
      <c r="H27" s="23">
        <f t="shared" si="1"/>
        <v>49.300000000000004</v>
      </c>
      <c r="I27" s="23">
        <f t="shared" si="2"/>
        <v>49.300000000000004</v>
      </c>
      <c r="J27" s="4">
        <v>4.9300000000000004E-2</v>
      </c>
      <c r="K27" s="7">
        <f t="shared" si="3"/>
        <v>4.0000000000000001E-3</v>
      </c>
      <c r="L27" s="7">
        <f t="shared" si="4"/>
        <v>9.300000000000001E-3</v>
      </c>
      <c r="M27" s="8">
        <v>4.9300000000000004E-2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881.01</v>
      </c>
      <c r="G28" s="24">
        <f t="shared" si="0"/>
        <v>2.2950363787017176</v>
      </c>
      <c r="H28" s="23">
        <f t="shared" si="1"/>
        <v>4043.8999999999996</v>
      </c>
      <c r="I28" s="23">
        <f t="shared" si="2"/>
        <v>4043.8999999999996</v>
      </c>
      <c r="J28" s="4">
        <v>4.0438999999999998</v>
      </c>
      <c r="K28" s="7">
        <f t="shared" si="3"/>
        <v>0.32400000000000001</v>
      </c>
      <c r="L28" s="7">
        <f t="shared" si="4"/>
        <v>0.75290000000000001</v>
      </c>
      <c r="M28" s="8">
        <v>4.0438999999999998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7">
        <f t="shared" si="3"/>
        <v>0</v>
      </c>
      <c r="L29" s="7">
        <f t="shared" si="4"/>
        <v>0</v>
      </c>
      <c r="M29" s="8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7">
        <f t="shared" si="3"/>
        <v>0</v>
      </c>
      <c r="L30" s="7">
        <f t="shared" si="4"/>
        <v>0</v>
      </c>
      <c r="M30" s="8">
        <v>0</v>
      </c>
    </row>
    <row r="31" spans="1:13" ht="30" x14ac:dyDescent="0.2">
      <c r="A31" s="19" t="s">
        <v>65</v>
      </c>
      <c r="B31" s="20" t="s">
        <v>66</v>
      </c>
      <c r="C31" s="21" t="s">
        <v>33</v>
      </c>
      <c r="D31" s="22" t="s">
        <v>41</v>
      </c>
      <c r="E31" s="22">
        <v>1</v>
      </c>
      <c r="F31" s="23">
        <v>2</v>
      </c>
      <c r="G31" s="24">
        <f t="shared" si="0"/>
        <v>128.89999999999998</v>
      </c>
      <c r="H31" s="23">
        <f t="shared" si="1"/>
        <v>257.79999999999995</v>
      </c>
      <c r="I31" s="23">
        <f t="shared" si="2"/>
        <v>257.79999999999995</v>
      </c>
      <c r="J31" s="4">
        <v>0.25779999999999997</v>
      </c>
      <c r="K31" s="7">
        <f t="shared" si="3"/>
        <v>2.1000000000000001E-2</v>
      </c>
      <c r="L31" s="7">
        <f t="shared" si="4"/>
        <v>4.8799999999999996E-2</v>
      </c>
      <c r="M31" s="8">
        <v>0.25779999999999997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7">
        <f t="shared" si="3"/>
        <v>0</v>
      </c>
      <c r="L32" s="7">
        <f t="shared" si="4"/>
        <v>0</v>
      </c>
      <c r="M32" s="8">
        <v>0</v>
      </c>
    </row>
    <row r="33" spans="1:13" ht="15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4242.1000000000004</v>
      </c>
      <c r="G33" s="24">
        <f t="shared" si="0"/>
        <v>2.9222319134390982</v>
      </c>
      <c r="H33" s="23">
        <f t="shared" si="1"/>
        <v>12396.4</v>
      </c>
      <c r="I33" s="23">
        <f t="shared" si="2"/>
        <v>12396.4</v>
      </c>
      <c r="J33" s="4">
        <v>12.3964</v>
      </c>
      <c r="K33" s="7">
        <f t="shared" si="3"/>
        <v>0.99299999999999999</v>
      </c>
      <c r="L33" s="7">
        <f t="shared" si="4"/>
        <v>2.3073999999999999</v>
      </c>
      <c r="M33" s="8">
        <v>12.3964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7">
        <f t="shared" si="3"/>
        <v>0</v>
      </c>
      <c r="L34" s="7">
        <f t="shared" si="4"/>
        <v>0</v>
      </c>
      <c r="M34" s="8">
        <v>0</v>
      </c>
    </row>
    <row r="35" spans="1:13" ht="15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790.96</v>
      </c>
      <c r="G35" s="24">
        <f t="shared" si="0"/>
        <v>1.8885910791949023</v>
      </c>
      <c r="H35" s="23">
        <f t="shared" si="1"/>
        <v>1493.8</v>
      </c>
      <c r="I35" s="23">
        <f t="shared" si="2"/>
        <v>1493.8</v>
      </c>
      <c r="J35" s="4">
        <v>1.4938</v>
      </c>
      <c r="K35" s="7">
        <f t="shared" si="3"/>
        <v>0.12</v>
      </c>
      <c r="L35" s="7">
        <f t="shared" si="4"/>
        <v>0.27879999999999999</v>
      </c>
      <c r="M35" s="8">
        <v>1.4938</v>
      </c>
    </row>
    <row r="36" spans="1:13" ht="15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790.96</v>
      </c>
      <c r="G36" s="24">
        <f t="shared" si="0"/>
        <v>1.8885910791949023</v>
      </c>
      <c r="H36" s="23">
        <f t="shared" si="1"/>
        <v>1493.8</v>
      </c>
      <c r="I36" s="23">
        <f t="shared" si="2"/>
        <v>1493.8</v>
      </c>
      <c r="J36" s="4">
        <v>1.4938</v>
      </c>
      <c r="K36" s="7">
        <f t="shared" si="3"/>
        <v>0.12</v>
      </c>
      <c r="L36" s="7">
        <f t="shared" si="4"/>
        <v>0.27879999999999999</v>
      </c>
      <c r="M36" s="8">
        <v>1.4938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7">
        <f t="shared" si="3"/>
        <v>0</v>
      </c>
      <c r="L37" s="7">
        <f t="shared" si="4"/>
        <v>0</v>
      </c>
      <c r="M37" s="8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1.6</v>
      </c>
      <c r="G38" s="24">
        <f t="shared" si="0"/>
        <v>9.4053961748633874</v>
      </c>
      <c r="H38" s="23">
        <f t="shared" si="1"/>
        <v>5507.7999999999993</v>
      </c>
      <c r="I38" s="23">
        <f t="shared" si="2"/>
        <v>5507.7999999999993</v>
      </c>
      <c r="J38" s="4">
        <v>5.5077999999999996</v>
      </c>
      <c r="K38" s="7">
        <f t="shared" si="3"/>
        <v>0.441</v>
      </c>
      <c r="L38" s="7">
        <f t="shared" si="4"/>
        <v>1.0247999999999999</v>
      </c>
      <c r="M38" s="8">
        <v>5.5077999999999996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19.84</v>
      </c>
      <c r="G39" s="24">
        <f t="shared" si="0"/>
        <v>4.1242439516129039</v>
      </c>
      <c r="H39" s="23">
        <f t="shared" si="1"/>
        <v>1963.8</v>
      </c>
      <c r="I39" s="23">
        <f t="shared" si="2"/>
        <v>1963.8</v>
      </c>
      <c r="J39" s="4">
        <v>1.9638</v>
      </c>
      <c r="K39" s="7">
        <f t="shared" si="3"/>
        <v>0.157</v>
      </c>
      <c r="L39" s="7">
        <f t="shared" si="4"/>
        <v>0.36479999999999996</v>
      </c>
      <c r="M39" s="8">
        <v>1.9638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63.78</v>
      </c>
      <c r="G40" s="24">
        <f t="shared" si="0"/>
        <v>3.8000418103898821</v>
      </c>
      <c r="H40" s="23">
        <f t="shared" si="1"/>
        <v>2908.4</v>
      </c>
      <c r="I40" s="23">
        <f t="shared" si="2"/>
        <v>2908.4</v>
      </c>
      <c r="J40" s="4">
        <v>2.9083999999999999</v>
      </c>
      <c r="K40" s="7">
        <f t="shared" si="3"/>
        <v>0.23300000000000001</v>
      </c>
      <c r="L40" s="7">
        <f t="shared" si="4"/>
        <v>0.54139999999999999</v>
      </c>
      <c r="M40" s="8">
        <v>2.9083999999999999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223.22</v>
      </c>
      <c r="G41" s="24">
        <f t="shared" si="0"/>
        <v>3.0169787653436075</v>
      </c>
      <c r="H41" s="23">
        <f t="shared" si="1"/>
        <v>8081.4000000000005</v>
      </c>
      <c r="I41" s="23">
        <f t="shared" si="2"/>
        <v>8081.4000000000005</v>
      </c>
      <c r="J41" s="4">
        <v>8.0814000000000004</v>
      </c>
      <c r="K41" s="7">
        <f t="shared" si="3"/>
        <v>0.64700000000000002</v>
      </c>
      <c r="L41" s="7">
        <f t="shared" si="4"/>
        <v>1.5034000000000001</v>
      </c>
      <c r="M41" s="8">
        <v>8.0814000000000004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7">
        <f t="shared" si="3"/>
        <v>0</v>
      </c>
      <c r="L42" s="7">
        <f t="shared" si="4"/>
        <v>0</v>
      </c>
      <c r="M42" s="8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311.8</v>
      </c>
      <c r="G43" s="24">
        <f t="shared" si="0"/>
        <v>0.56542480292467145</v>
      </c>
      <c r="H43" s="23">
        <f t="shared" si="1"/>
        <v>64525.599999999999</v>
      </c>
      <c r="I43" s="23">
        <f t="shared" si="2"/>
        <v>64525.599999999999</v>
      </c>
      <c r="J43" s="4">
        <v>64.525599999999997</v>
      </c>
      <c r="K43" s="7">
        <f t="shared" si="3"/>
        <v>5.1669999999999998</v>
      </c>
      <c r="L43" s="7">
        <f t="shared" si="4"/>
        <v>12.006600000000001</v>
      </c>
      <c r="M43" s="8">
        <v>64.525599999999997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7">
        <f t="shared" si="3"/>
        <v>0</v>
      </c>
      <c r="L44" s="7">
        <f t="shared" si="4"/>
        <v>0</v>
      </c>
      <c r="M44" s="8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0.85</v>
      </c>
      <c r="G45" s="24">
        <f t="shared" si="0"/>
        <v>338.32047573127613</v>
      </c>
      <c r="H45" s="23">
        <f t="shared" si="1"/>
        <v>105251.5</v>
      </c>
      <c r="I45" s="23">
        <f t="shared" si="2"/>
        <v>105251.5</v>
      </c>
      <c r="J45" s="4">
        <v>105.25150000000001</v>
      </c>
      <c r="K45" s="7">
        <f t="shared" si="3"/>
        <v>8.4290000000000003</v>
      </c>
      <c r="L45" s="7">
        <f t="shared" si="4"/>
        <v>19.586500000000001</v>
      </c>
      <c r="M45" s="8">
        <v>105.25150000000001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7">
        <f t="shared" si="3"/>
        <v>0</v>
      </c>
      <c r="L46" s="7">
        <f t="shared" si="4"/>
        <v>0</v>
      </c>
      <c r="M46" s="8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98.9</v>
      </c>
      <c r="G47" s="24">
        <f t="shared" si="0"/>
        <v>1.729544110902993</v>
      </c>
      <c r="H47" s="23">
        <f t="shared" si="1"/>
        <v>62605.000000000007</v>
      </c>
      <c r="I47" s="23">
        <f t="shared" si="2"/>
        <v>62605.000000000007</v>
      </c>
      <c r="J47" s="4">
        <v>62.605000000000004</v>
      </c>
      <c r="K47" s="7">
        <f t="shared" si="3"/>
        <v>5.0140000000000002</v>
      </c>
      <c r="L47" s="7">
        <f t="shared" si="4"/>
        <v>11.651</v>
      </c>
      <c r="M47" s="8">
        <v>62.605000000000004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7">
        <f t="shared" si="3"/>
        <v>0</v>
      </c>
      <c r="L48" s="7">
        <f t="shared" si="4"/>
        <v>0</v>
      </c>
      <c r="M48" s="8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7">
        <f t="shared" si="3"/>
        <v>0</v>
      </c>
      <c r="L49" s="7">
        <f t="shared" si="4"/>
        <v>0</v>
      </c>
      <c r="M49" s="8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7">
        <f t="shared" si="3"/>
        <v>0</v>
      </c>
      <c r="L50" s="7">
        <f t="shared" si="4"/>
        <v>0</v>
      </c>
      <c r="M50" s="8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7">
        <f t="shared" si="3"/>
        <v>0</v>
      </c>
      <c r="L51" s="7">
        <f t="shared" si="4"/>
        <v>0</v>
      </c>
      <c r="M51" s="8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7">
        <f t="shared" si="3"/>
        <v>0</v>
      </c>
      <c r="L52" s="7">
        <f t="shared" si="4"/>
        <v>0</v>
      </c>
      <c r="M52" s="8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7">
        <f t="shared" si="3"/>
        <v>0</v>
      </c>
      <c r="L53" s="7">
        <f t="shared" si="4"/>
        <v>0</v>
      </c>
      <c r="M53" s="8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7">
        <f t="shared" si="3"/>
        <v>0</v>
      </c>
      <c r="L54" s="7">
        <f t="shared" si="4"/>
        <v>0</v>
      </c>
      <c r="M54" s="8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7">
        <f t="shared" si="3"/>
        <v>0</v>
      </c>
      <c r="L55" s="7">
        <f t="shared" si="4"/>
        <v>0</v>
      </c>
      <c r="M55" s="8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7">
        <f t="shared" si="3"/>
        <v>0</v>
      </c>
      <c r="L56" s="7">
        <f t="shared" si="4"/>
        <v>0</v>
      </c>
      <c r="M56" s="8">
        <v>0</v>
      </c>
    </row>
    <row r="57" spans="1:13" ht="15" hidden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 t="s">
        <v>33</v>
      </c>
      <c r="G57" s="24" t="e">
        <f t="shared" si="0"/>
        <v>#VALUE!</v>
      </c>
      <c r="H57" s="23">
        <f t="shared" si="1"/>
        <v>0</v>
      </c>
      <c r="I57" s="23">
        <f t="shared" si="2"/>
        <v>0</v>
      </c>
      <c r="J57" s="4">
        <v>0</v>
      </c>
      <c r="K57" s="7">
        <f t="shared" si="3"/>
        <v>0</v>
      </c>
      <c r="L57" s="7">
        <f t="shared" si="4"/>
        <v>0</v>
      </c>
      <c r="M57" s="8">
        <v>0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7">
        <f t="shared" si="3"/>
        <v>0</v>
      </c>
      <c r="L58" s="7">
        <f t="shared" si="4"/>
        <v>0</v>
      </c>
      <c r="M58" s="8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7">
        <f t="shared" si="3"/>
        <v>0</v>
      </c>
      <c r="L59" s="7">
        <f t="shared" si="4"/>
        <v>0</v>
      </c>
      <c r="M59" s="8">
        <v>0</v>
      </c>
    </row>
    <row r="60" spans="1:13" ht="15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3">
        <v>152.4</v>
      </c>
      <c r="G60" s="24">
        <f t="shared" si="0"/>
        <v>26.440944881889763</v>
      </c>
      <c r="H60" s="23">
        <f t="shared" si="1"/>
        <v>4029.6000000000004</v>
      </c>
      <c r="I60" s="23">
        <f t="shared" si="2"/>
        <v>4029.6000000000004</v>
      </c>
      <c r="J60" s="4">
        <v>4.0296000000000003</v>
      </c>
      <c r="K60" s="7">
        <f t="shared" si="3"/>
        <v>0.32300000000000001</v>
      </c>
      <c r="L60" s="7">
        <f t="shared" si="4"/>
        <v>0.75060000000000004</v>
      </c>
      <c r="M60" s="8">
        <v>4.0296000000000003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7">
        <f t="shared" si="3"/>
        <v>0</v>
      </c>
      <c r="L61" s="7">
        <f t="shared" si="4"/>
        <v>0</v>
      </c>
      <c r="M61" s="8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7">
        <f t="shared" si="3"/>
        <v>0</v>
      </c>
      <c r="L62" s="7">
        <f t="shared" si="4"/>
        <v>0</v>
      </c>
      <c r="M62" s="8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7">
        <f t="shared" si="3"/>
        <v>0</v>
      </c>
      <c r="L63" s="7">
        <f t="shared" si="4"/>
        <v>0</v>
      </c>
      <c r="M63" s="8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7">
        <f t="shared" si="3"/>
        <v>0</v>
      </c>
      <c r="L64" s="7">
        <f t="shared" si="4"/>
        <v>0</v>
      </c>
      <c r="M64" s="8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7">
        <f t="shared" si="3"/>
        <v>0</v>
      </c>
      <c r="L65" s="7">
        <f t="shared" si="4"/>
        <v>0</v>
      </c>
      <c r="M65" s="8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7">
        <f t="shared" si="3"/>
        <v>0</v>
      </c>
      <c r="L66" s="7">
        <f t="shared" si="4"/>
        <v>0</v>
      </c>
      <c r="M66" s="8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7">
        <f t="shared" si="3"/>
        <v>0</v>
      </c>
      <c r="L67" s="7">
        <f t="shared" si="4"/>
        <v>0</v>
      </c>
      <c r="M67" s="8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7">
        <f t="shared" si="3"/>
        <v>0</v>
      </c>
      <c r="L68" s="7">
        <f t="shared" si="4"/>
        <v>0</v>
      </c>
      <c r="M68" s="8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7">
        <f t="shared" si="3"/>
        <v>0</v>
      </c>
      <c r="L69" s="7">
        <f t="shared" si="4"/>
        <v>0</v>
      </c>
      <c r="M69" s="8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7">
        <f t="shared" si="3"/>
        <v>0</v>
      </c>
      <c r="L70" s="7">
        <f t="shared" si="4"/>
        <v>0</v>
      </c>
      <c r="M70" s="8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7">
        <f t="shared" si="3"/>
        <v>0</v>
      </c>
      <c r="L71" s="7">
        <f t="shared" si="4"/>
        <v>0</v>
      </c>
      <c r="M71" s="8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7">
        <f t="shared" si="3"/>
        <v>0</v>
      </c>
      <c r="L72" s="7">
        <f t="shared" si="4"/>
        <v>0</v>
      </c>
      <c r="M72" s="8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7">
        <f t="shared" si="3"/>
        <v>0</v>
      </c>
      <c r="L73" s="7">
        <f t="shared" si="4"/>
        <v>0</v>
      </c>
      <c r="M73" s="8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7">
        <f t="shared" si="3"/>
        <v>0</v>
      </c>
      <c r="L74" s="7">
        <f t="shared" si="4"/>
        <v>0</v>
      </c>
      <c r="M74" s="8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7">
        <f t="shared" si="3"/>
        <v>0</v>
      </c>
      <c r="L75" s="7">
        <f t="shared" si="4"/>
        <v>0</v>
      </c>
      <c r="M75" s="8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7">
        <f t="shared" ref="K76:K139" si="8">ROUND((J76*100)/$J$206,3)</f>
        <v>0</v>
      </c>
      <c r="L76" s="7">
        <f t="shared" ref="L76:L139" si="9">ROUND($L$9*K76,2)/100</f>
        <v>0</v>
      </c>
      <c r="M76" s="8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7">
        <f t="shared" si="8"/>
        <v>0</v>
      </c>
      <c r="L77" s="7">
        <f t="shared" si="9"/>
        <v>0</v>
      </c>
      <c r="M77" s="8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7">
        <f t="shared" si="8"/>
        <v>0</v>
      </c>
      <c r="L78" s="7">
        <f t="shared" si="9"/>
        <v>0</v>
      </c>
      <c r="M78" s="8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7">
        <f t="shared" si="8"/>
        <v>0</v>
      </c>
      <c r="L79" s="7">
        <f t="shared" si="9"/>
        <v>0</v>
      </c>
      <c r="M79" s="8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7">
        <f t="shared" si="8"/>
        <v>0</v>
      </c>
      <c r="L80" s="7">
        <f t="shared" si="9"/>
        <v>0</v>
      </c>
      <c r="M80" s="8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7">
        <f t="shared" si="8"/>
        <v>0</v>
      </c>
      <c r="L81" s="7">
        <f t="shared" si="9"/>
        <v>0</v>
      </c>
      <c r="M81" s="8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4</v>
      </c>
      <c r="G82" s="24">
        <f t="shared" si="5"/>
        <v>1223.9750000000001</v>
      </c>
      <c r="H82" s="23">
        <f t="shared" si="6"/>
        <v>4895.9000000000005</v>
      </c>
      <c r="I82" s="23">
        <f t="shared" si="7"/>
        <v>4895.9000000000005</v>
      </c>
      <c r="J82" s="4">
        <v>4.8959000000000001</v>
      </c>
      <c r="K82" s="7">
        <f t="shared" si="8"/>
        <v>0.39200000000000002</v>
      </c>
      <c r="L82" s="7">
        <f t="shared" si="9"/>
        <v>0.91090000000000004</v>
      </c>
      <c r="M82" s="8">
        <v>4.8959000000000001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7">
        <f t="shared" si="8"/>
        <v>0</v>
      </c>
      <c r="L83" s="7">
        <f t="shared" si="9"/>
        <v>0</v>
      </c>
      <c r="M83" s="8">
        <v>0</v>
      </c>
    </row>
    <row r="84" spans="1:13" ht="15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4</v>
      </c>
      <c r="G84" s="24">
        <f t="shared" si="5"/>
        <v>1240.1250000000002</v>
      </c>
      <c r="H84" s="23">
        <f t="shared" si="6"/>
        <v>4960.5000000000009</v>
      </c>
      <c r="I84" s="23">
        <f t="shared" si="7"/>
        <v>4960.5000000000009</v>
      </c>
      <c r="J84" s="4">
        <v>4.9605000000000006</v>
      </c>
      <c r="K84" s="7">
        <f t="shared" si="8"/>
        <v>0.39700000000000002</v>
      </c>
      <c r="L84" s="7">
        <f t="shared" si="9"/>
        <v>0.92249999999999999</v>
      </c>
      <c r="M84" s="8">
        <v>4.9605000000000006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7">
        <f t="shared" si="8"/>
        <v>0</v>
      </c>
      <c r="L85" s="7">
        <f t="shared" si="9"/>
        <v>0</v>
      </c>
      <c r="M85" s="8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7">
        <f t="shared" si="8"/>
        <v>0</v>
      </c>
      <c r="L86" s="7">
        <f t="shared" si="9"/>
        <v>0</v>
      </c>
      <c r="M86" s="8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7">
        <f t="shared" si="8"/>
        <v>0</v>
      </c>
      <c r="L87" s="7">
        <f t="shared" si="9"/>
        <v>0</v>
      </c>
      <c r="M87" s="8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7">
        <f t="shared" si="8"/>
        <v>0</v>
      </c>
      <c r="L88" s="7">
        <f t="shared" si="9"/>
        <v>0</v>
      </c>
      <c r="M88" s="8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7">
        <f t="shared" si="8"/>
        <v>0</v>
      </c>
      <c r="L89" s="7">
        <f t="shared" si="9"/>
        <v>0</v>
      </c>
      <c r="M89" s="8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7">
        <f t="shared" si="8"/>
        <v>0</v>
      </c>
      <c r="L90" s="7">
        <f t="shared" si="9"/>
        <v>0</v>
      </c>
      <c r="M90" s="8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7">
        <f t="shared" si="8"/>
        <v>0</v>
      </c>
      <c r="L91" s="7">
        <f t="shared" si="9"/>
        <v>0</v>
      </c>
      <c r="M91" s="8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7">
        <f t="shared" si="8"/>
        <v>0</v>
      </c>
      <c r="L92" s="7">
        <f t="shared" si="9"/>
        <v>0</v>
      </c>
      <c r="M92" s="8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7">
        <f t="shared" si="8"/>
        <v>0</v>
      </c>
      <c r="L93" s="7">
        <f t="shared" si="9"/>
        <v>0</v>
      </c>
      <c r="M93" s="8">
        <v>0</v>
      </c>
    </row>
    <row r="94" spans="1:13" ht="30" hidden="1" x14ac:dyDescent="0.2">
      <c r="A94" s="19" t="s">
        <v>192</v>
      </c>
      <c r="B94" s="20" t="s">
        <v>193</v>
      </c>
      <c r="C94" s="21" t="s">
        <v>33</v>
      </c>
      <c r="D94" s="22" t="s">
        <v>33</v>
      </c>
      <c r="E94" s="22">
        <v>1</v>
      </c>
      <c r="F94" s="25" t="s">
        <v>33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4">
        <v>0</v>
      </c>
      <c r="K94" s="7">
        <f t="shared" si="8"/>
        <v>0</v>
      </c>
      <c r="L94" s="7">
        <f t="shared" si="9"/>
        <v>0</v>
      </c>
      <c r="M94" s="8">
        <v>0</v>
      </c>
    </row>
    <row r="95" spans="1:13" ht="15" hidden="1" x14ac:dyDescent="0.2">
      <c r="A95" s="19" t="s">
        <v>194</v>
      </c>
      <c r="B95" s="20" t="s">
        <v>195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7">
        <f t="shared" si="8"/>
        <v>0</v>
      </c>
      <c r="L95" s="7">
        <f t="shared" si="9"/>
        <v>0</v>
      </c>
      <c r="M95" s="8">
        <v>0</v>
      </c>
    </row>
    <row r="96" spans="1:13" ht="15" hidden="1" x14ac:dyDescent="0.2">
      <c r="A96" s="19" t="s">
        <v>196</v>
      </c>
      <c r="B96" s="20" t="s">
        <v>197</v>
      </c>
      <c r="C96" s="21" t="s">
        <v>33</v>
      </c>
      <c r="D96" s="22" t="s">
        <v>33</v>
      </c>
      <c r="E96" s="22">
        <v>1</v>
      </c>
      <c r="F96" s="25" t="s">
        <v>33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4">
        <v>0</v>
      </c>
      <c r="K96" s="7">
        <f t="shared" si="8"/>
        <v>0</v>
      </c>
      <c r="L96" s="7">
        <f t="shared" si="9"/>
        <v>0</v>
      </c>
      <c r="M96" s="8">
        <v>0</v>
      </c>
    </row>
    <row r="97" spans="1:13" ht="30" hidden="1" x14ac:dyDescent="0.2">
      <c r="A97" s="19" t="s">
        <v>198</v>
      </c>
      <c r="B97" s="20" t="s">
        <v>199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7">
        <f t="shared" si="8"/>
        <v>0</v>
      </c>
      <c r="L97" s="7">
        <f t="shared" si="9"/>
        <v>0</v>
      </c>
      <c r="M97" s="8">
        <v>0</v>
      </c>
    </row>
    <row r="98" spans="1:13" ht="30" hidden="1" x14ac:dyDescent="0.2">
      <c r="A98" s="19" t="s">
        <v>200</v>
      </c>
      <c r="B98" s="20" t="s">
        <v>201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7">
        <f t="shared" si="8"/>
        <v>0</v>
      </c>
      <c r="L98" s="7">
        <f t="shared" si="9"/>
        <v>0</v>
      </c>
      <c r="M98" s="8">
        <v>0</v>
      </c>
    </row>
    <row r="99" spans="1:13" ht="15" hidden="1" x14ac:dyDescent="0.2">
      <c r="A99" s="19" t="s">
        <v>202</v>
      </c>
      <c r="B99" s="20" t="s">
        <v>203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7">
        <f t="shared" si="8"/>
        <v>0</v>
      </c>
      <c r="L99" s="7">
        <f t="shared" si="9"/>
        <v>0</v>
      </c>
      <c r="M99" s="8">
        <v>0</v>
      </c>
    </row>
    <row r="100" spans="1:13" ht="15" hidden="1" x14ac:dyDescent="0.2">
      <c r="A100" s="19" t="s">
        <v>204</v>
      </c>
      <c r="B100" s="20" t="s">
        <v>205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7">
        <f t="shared" si="8"/>
        <v>0</v>
      </c>
      <c r="L100" s="7">
        <f t="shared" si="9"/>
        <v>0</v>
      </c>
      <c r="M100" s="8">
        <v>0</v>
      </c>
    </row>
    <row r="101" spans="1:13" ht="30" hidden="1" x14ac:dyDescent="0.2">
      <c r="A101" s="19" t="s">
        <v>206</v>
      </c>
      <c r="B101" s="20" t="s">
        <v>207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7">
        <f t="shared" si="8"/>
        <v>0</v>
      </c>
      <c r="L101" s="7">
        <f t="shared" si="9"/>
        <v>0</v>
      </c>
      <c r="M101" s="8">
        <v>0</v>
      </c>
    </row>
    <row r="102" spans="1:13" ht="15.75" hidden="1" x14ac:dyDescent="0.25">
      <c r="A102" s="16" t="s">
        <v>208</v>
      </c>
      <c r="B102" s="17" t="s">
        <v>209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7">
        <f t="shared" si="8"/>
        <v>0</v>
      </c>
      <c r="L102" s="7">
        <f t="shared" si="9"/>
        <v>0</v>
      </c>
      <c r="M102" s="8">
        <v>0</v>
      </c>
    </row>
    <row r="103" spans="1:13" ht="15" hidden="1" x14ac:dyDescent="0.2">
      <c r="A103" s="19" t="s">
        <v>210</v>
      </c>
      <c r="B103" s="20" t="s">
        <v>211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7">
        <f t="shared" si="8"/>
        <v>0</v>
      </c>
      <c r="L103" s="7">
        <f t="shared" si="9"/>
        <v>0</v>
      </c>
      <c r="M103" s="8">
        <v>0</v>
      </c>
    </row>
    <row r="104" spans="1:13" ht="30" hidden="1" x14ac:dyDescent="0.2">
      <c r="A104" s="19" t="s">
        <v>212</v>
      </c>
      <c r="B104" s="20" t="s">
        <v>213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7">
        <f t="shared" si="8"/>
        <v>0</v>
      </c>
      <c r="L104" s="7">
        <f t="shared" si="9"/>
        <v>0</v>
      </c>
      <c r="M104" s="8">
        <v>0</v>
      </c>
    </row>
    <row r="105" spans="1:13" ht="30" hidden="1" x14ac:dyDescent="0.2">
      <c r="A105" s="19" t="s">
        <v>214</v>
      </c>
      <c r="B105" s="20" t="s">
        <v>215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7">
        <f t="shared" si="8"/>
        <v>0</v>
      </c>
      <c r="L105" s="7">
        <f t="shared" si="9"/>
        <v>0</v>
      </c>
      <c r="M105" s="8">
        <v>0</v>
      </c>
    </row>
    <row r="106" spans="1:13" ht="45" hidden="1" x14ac:dyDescent="0.2">
      <c r="A106" s="19" t="s">
        <v>216</v>
      </c>
      <c r="B106" s="20" t="s">
        <v>217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7">
        <f t="shared" si="8"/>
        <v>0</v>
      </c>
      <c r="L106" s="7">
        <f t="shared" si="9"/>
        <v>0</v>
      </c>
      <c r="M106" s="8">
        <v>0</v>
      </c>
    </row>
    <row r="107" spans="1:13" ht="15.75" hidden="1" x14ac:dyDescent="0.25">
      <c r="A107" s="16" t="s">
        <v>218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7">
        <f t="shared" si="8"/>
        <v>0</v>
      </c>
      <c r="L107" s="7">
        <f t="shared" si="9"/>
        <v>0</v>
      </c>
      <c r="M107" s="8">
        <v>0</v>
      </c>
    </row>
    <row r="108" spans="1:13" ht="15" x14ac:dyDescent="0.2">
      <c r="A108" s="19" t="s">
        <v>219</v>
      </c>
      <c r="B108" s="20" t="s">
        <v>220</v>
      </c>
      <c r="C108" s="21" t="s">
        <v>33</v>
      </c>
      <c r="D108" s="22" t="s">
        <v>33</v>
      </c>
      <c r="E108" s="22">
        <v>1</v>
      </c>
      <c r="F108" s="23">
        <v>885</v>
      </c>
      <c r="G108" s="24">
        <f t="shared" si="5"/>
        <v>154.16135593220338</v>
      </c>
      <c r="H108" s="23">
        <f t="shared" si="6"/>
        <v>136432.79999999999</v>
      </c>
      <c r="I108" s="23">
        <f t="shared" si="7"/>
        <v>136432.79999999999</v>
      </c>
      <c r="J108" s="4">
        <v>136.43279999999999</v>
      </c>
      <c r="K108" s="7">
        <f t="shared" si="8"/>
        <v>10.926</v>
      </c>
      <c r="L108" s="7">
        <f t="shared" si="9"/>
        <v>25.3888</v>
      </c>
      <c r="M108" s="8">
        <v>136.43279999999999</v>
      </c>
    </row>
    <row r="109" spans="1:13" ht="15" hidden="1" x14ac:dyDescent="0.2">
      <c r="A109" s="19" t="s">
        <v>221</v>
      </c>
      <c r="B109" s="20" t="s">
        <v>222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7">
        <f t="shared" si="8"/>
        <v>0</v>
      </c>
      <c r="L109" s="7">
        <f t="shared" si="9"/>
        <v>0</v>
      </c>
      <c r="M109" s="8">
        <v>0</v>
      </c>
    </row>
    <row r="110" spans="1:13" ht="15" hidden="1" x14ac:dyDescent="0.2">
      <c r="A110" s="19" t="s">
        <v>223</v>
      </c>
      <c r="B110" s="20" t="s">
        <v>224</v>
      </c>
      <c r="C110" s="21" t="s">
        <v>33</v>
      </c>
      <c r="D110" s="22" t="s">
        <v>33</v>
      </c>
      <c r="E110" s="22">
        <v>1</v>
      </c>
      <c r="F110" s="25" t="s">
        <v>33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4">
        <v>0</v>
      </c>
      <c r="K110" s="7">
        <f t="shared" si="8"/>
        <v>0</v>
      </c>
      <c r="L110" s="7">
        <f t="shared" si="9"/>
        <v>0</v>
      </c>
      <c r="M110" s="8">
        <v>0</v>
      </c>
    </row>
    <row r="111" spans="1:13" ht="30" hidden="1" x14ac:dyDescent="0.2">
      <c r="A111" s="19" t="s">
        <v>225</v>
      </c>
      <c r="B111" s="20" t="s">
        <v>226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7">
        <f t="shared" si="8"/>
        <v>0</v>
      </c>
      <c r="L111" s="7">
        <f t="shared" si="9"/>
        <v>0</v>
      </c>
      <c r="M111" s="8">
        <v>0</v>
      </c>
    </row>
    <row r="112" spans="1:13" ht="63" hidden="1" x14ac:dyDescent="0.25">
      <c r="A112" s="16" t="s">
        <v>12</v>
      </c>
      <c r="B112" s="17" t="s">
        <v>227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7">
        <f t="shared" si="8"/>
        <v>0</v>
      </c>
      <c r="L112" s="7">
        <f t="shared" si="9"/>
        <v>0</v>
      </c>
      <c r="M112" s="8">
        <v>0</v>
      </c>
    </row>
    <row r="113" spans="1:13" ht="15.75" hidden="1" x14ac:dyDescent="0.25">
      <c r="A113" s="16" t="s">
        <v>228</v>
      </c>
      <c r="B113" s="17" t="s">
        <v>229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7">
        <f t="shared" si="8"/>
        <v>0</v>
      </c>
      <c r="L113" s="7">
        <f t="shared" si="9"/>
        <v>0</v>
      </c>
      <c r="M113" s="8">
        <v>0</v>
      </c>
    </row>
    <row r="114" spans="1:13" ht="15" hidden="1" x14ac:dyDescent="0.2">
      <c r="A114" s="19" t="s">
        <v>230</v>
      </c>
      <c r="B114" s="20" t="s">
        <v>231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7">
        <f t="shared" si="8"/>
        <v>0</v>
      </c>
      <c r="L114" s="7">
        <f t="shared" si="9"/>
        <v>0</v>
      </c>
      <c r="M114" s="8">
        <v>0</v>
      </c>
    </row>
    <row r="115" spans="1:13" ht="15" hidden="1" x14ac:dyDescent="0.2">
      <c r="A115" s="19" t="s">
        <v>232</v>
      </c>
      <c r="B115" s="20" t="s">
        <v>233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7">
        <f t="shared" si="8"/>
        <v>0</v>
      </c>
      <c r="L115" s="7">
        <f t="shared" si="9"/>
        <v>0</v>
      </c>
      <c r="M115" s="8">
        <v>0</v>
      </c>
    </row>
    <row r="116" spans="1:13" ht="15" hidden="1" x14ac:dyDescent="0.2">
      <c r="A116" s="19" t="s">
        <v>234</v>
      </c>
      <c r="B116" s="20" t="s">
        <v>235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7">
        <f t="shared" si="8"/>
        <v>0</v>
      </c>
      <c r="L116" s="7">
        <f t="shared" si="9"/>
        <v>0</v>
      </c>
      <c r="M116" s="8">
        <v>0</v>
      </c>
    </row>
    <row r="117" spans="1:13" ht="15" hidden="1" x14ac:dyDescent="0.2">
      <c r="A117" s="19" t="s">
        <v>236</v>
      </c>
      <c r="B117" s="20" t="s">
        <v>237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7">
        <f t="shared" si="8"/>
        <v>0</v>
      </c>
      <c r="L117" s="7">
        <f t="shared" si="9"/>
        <v>0</v>
      </c>
      <c r="M117" s="8">
        <v>0</v>
      </c>
    </row>
    <row r="118" spans="1:13" ht="29.25" customHeight="1" x14ac:dyDescent="0.2">
      <c r="A118" s="19" t="s">
        <v>238</v>
      </c>
      <c r="B118" s="20" t="s">
        <v>239</v>
      </c>
      <c r="C118" s="21" t="s">
        <v>33</v>
      </c>
      <c r="D118" s="22" t="s">
        <v>19</v>
      </c>
      <c r="E118" s="22">
        <v>1</v>
      </c>
      <c r="F118" s="23">
        <v>4242.1000000000004</v>
      </c>
      <c r="G118" s="24">
        <f t="shared" si="5"/>
        <v>0.93671059145234659</v>
      </c>
      <c r="H118" s="23">
        <f t="shared" si="6"/>
        <v>3973.62</v>
      </c>
      <c r="I118" s="23">
        <f t="shared" si="7"/>
        <v>3973.62</v>
      </c>
      <c r="J118" s="4">
        <v>3.9736199999999999</v>
      </c>
      <c r="K118" s="7">
        <f t="shared" si="8"/>
        <v>0.318</v>
      </c>
      <c r="L118" s="7">
        <f t="shared" si="9"/>
        <v>0.7389</v>
      </c>
      <c r="M118" s="8">
        <v>3.9736199999999999</v>
      </c>
    </row>
    <row r="119" spans="1:13" ht="15" hidden="1" x14ac:dyDescent="0.2">
      <c r="A119" s="19" t="s">
        <v>240</v>
      </c>
      <c r="B119" s="20" t="s">
        <v>241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7">
        <f t="shared" si="8"/>
        <v>0</v>
      </c>
      <c r="L119" s="7">
        <f t="shared" si="9"/>
        <v>0</v>
      </c>
      <c r="M119" s="8">
        <v>0</v>
      </c>
    </row>
    <row r="120" spans="1:13" ht="15" hidden="1" x14ac:dyDescent="0.2">
      <c r="A120" s="19" t="s">
        <v>242</v>
      </c>
      <c r="B120" s="20" t="s">
        <v>243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7">
        <f t="shared" si="8"/>
        <v>0</v>
      </c>
      <c r="L120" s="7">
        <f t="shared" si="9"/>
        <v>0</v>
      </c>
      <c r="M120" s="8">
        <v>0</v>
      </c>
    </row>
    <row r="121" spans="1:13" ht="30" hidden="1" x14ac:dyDescent="0.2">
      <c r="A121" s="19" t="s">
        <v>244</v>
      </c>
      <c r="B121" s="20" t="s">
        <v>245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7">
        <f t="shared" si="8"/>
        <v>0</v>
      </c>
      <c r="L121" s="7">
        <f t="shared" si="9"/>
        <v>0</v>
      </c>
      <c r="M121" s="8">
        <v>0</v>
      </c>
    </row>
    <row r="122" spans="1:13" ht="75" hidden="1" x14ac:dyDescent="0.2">
      <c r="A122" s="19" t="s">
        <v>246</v>
      </c>
      <c r="B122" s="20" t="s">
        <v>247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7">
        <f t="shared" si="8"/>
        <v>0</v>
      </c>
      <c r="L122" s="7">
        <f t="shared" si="9"/>
        <v>0</v>
      </c>
      <c r="M122" s="8">
        <v>0</v>
      </c>
    </row>
    <row r="123" spans="1:13" ht="60" hidden="1" x14ac:dyDescent="0.2">
      <c r="A123" s="19" t="s">
        <v>248</v>
      </c>
      <c r="B123" s="20" t="s">
        <v>249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7">
        <f t="shared" si="8"/>
        <v>0</v>
      </c>
      <c r="L123" s="7">
        <f t="shared" si="9"/>
        <v>0</v>
      </c>
      <c r="M123" s="8">
        <v>0</v>
      </c>
    </row>
    <row r="124" spans="1:13" ht="15" hidden="1" x14ac:dyDescent="0.2">
      <c r="A124" s="19" t="s">
        <v>250</v>
      </c>
      <c r="B124" s="20" t="s">
        <v>251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7">
        <f t="shared" si="8"/>
        <v>0</v>
      </c>
      <c r="L124" s="7">
        <f t="shared" si="9"/>
        <v>0</v>
      </c>
      <c r="M124" s="8">
        <v>0</v>
      </c>
    </row>
    <row r="125" spans="1:13" ht="15" hidden="1" x14ac:dyDescent="0.2">
      <c r="A125" s="19" t="s">
        <v>252</v>
      </c>
      <c r="B125" s="20" t="s">
        <v>253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7">
        <f t="shared" si="8"/>
        <v>0</v>
      </c>
      <c r="L125" s="7">
        <f t="shared" si="9"/>
        <v>0</v>
      </c>
      <c r="M125" s="8">
        <v>0</v>
      </c>
    </row>
    <row r="126" spans="1:13" ht="30" hidden="1" x14ac:dyDescent="0.2">
      <c r="A126" s="19" t="s">
        <v>254</v>
      </c>
      <c r="B126" s="20" t="s">
        <v>255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7">
        <f t="shared" si="8"/>
        <v>0</v>
      </c>
      <c r="L126" s="7">
        <f t="shared" si="9"/>
        <v>0</v>
      </c>
      <c r="M126" s="8">
        <v>0</v>
      </c>
    </row>
    <row r="127" spans="1:13" ht="15" hidden="1" x14ac:dyDescent="0.2">
      <c r="A127" s="19" t="s">
        <v>256</v>
      </c>
      <c r="B127" s="20" t="s">
        <v>257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7">
        <f t="shared" si="8"/>
        <v>0</v>
      </c>
      <c r="L127" s="7">
        <f t="shared" si="9"/>
        <v>0</v>
      </c>
      <c r="M127" s="8">
        <v>0</v>
      </c>
    </row>
    <row r="128" spans="1:13" ht="15" hidden="1" x14ac:dyDescent="0.2">
      <c r="A128" s="19" t="s">
        <v>258</v>
      </c>
      <c r="B128" s="20" t="s">
        <v>259</v>
      </c>
      <c r="C128" s="21" t="s">
        <v>33</v>
      </c>
      <c r="D128" s="22" t="s">
        <v>33</v>
      </c>
      <c r="E128" s="22">
        <v>1</v>
      </c>
      <c r="F128" s="25" t="s">
        <v>33</v>
      </c>
      <c r="G128" s="24" t="e">
        <f t="shared" si="5"/>
        <v>#VALUE!</v>
      </c>
      <c r="H128" s="23">
        <f t="shared" si="6"/>
        <v>0</v>
      </c>
      <c r="I128" s="23">
        <f t="shared" si="7"/>
        <v>0</v>
      </c>
      <c r="J128" s="4">
        <v>0</v>
      </c>
      <c r="K128" s="7">
        <f t="shared" si="8"/>
        <v>0</v>
      </c>
      <c r="L128" s="7">
        <f t="shared" si="9"/>
        <v>0</v>
      </c>
      <c r="M128" s="8">
        <v>0</v>
      </c>
    </row>
    <row r="129" spans="1:13" ht="15" x14ac:dyDescent="0.2">
      <c r="A129" s="19" t="s">
        <v>260</v>
      </c>
      <c r="B129" s="20" t="s">
        <v>261</v>
      </c>
      <c r="C129" s="21" t="s">
        <v>36</v>
      </c>
      <c r="D129" s="22" t="s">
        <v>262</v>
      </c>
      <c r="E129" s="22">
        <v>1</v>
      </c>
      <c r="F129" s="23">
        <v>117</v>
      </c>
      <c r="G129" s="24">
        <f t="shared" si="5"/>
        <v>35.52820512820513</v>
      </c>
      <c r="H129" s="23">
        <f t="shared" si="6"/>
        <v>4156.7999999999993</v>
      </c>
      <c r="I129" s="23">
        <f t="shared" si="7"/>
        <v>4156.7999999999993</v>
      </c>
      <c r="J129" s="4">
        <v>4.1567999999999996</v>
      </c>
      <c r="K129" s="7">
        <f t="shared" si="8"/>
        <v>0.33300000000000002</v>
      </c>
      <c r="L129" s="7">
        <f t="shared" si="9"/>
        <v>0.77379999999999993</v>
      </c>
      <c r="M129" s="8">
        <v>4.1567999999999996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7">
        <f t="shared" si="8"/>
        <v>0</v>
      </c>
      <c r="L130" s="7">
        <f t="shared" si="9"/>
        <v>0</v>
      </c>
      <c r="M130" s="8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7">
        <f t="shared" si="8"/>
        <v>0</v>
      </c>
      <c r="L131" s="7">
        <f t="shared" si="9"/>
        <v>0</v>
      </c>
      <c r="M131" s="8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7">
        <f t="shared" si="8"/>
        <v>0</v>
      </c>
      <c r="L132" s="7">
        <f t="shared" si="9"/>
        <v>0</v>
      </c>
      <c r="M132" s="8">
        <v>0</v>
      </c>
    </row>
    <row r="133" spans="1:13" ht="4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1</v>
      </c>
      <c r="G133" s="24">
        <f t="shared" si="5"/>
        <v>1528.5000000000002</v>
      </c>
      <c r="H133" s="23">
        <f t="shared" si="6"/>
        <v>1528.5000000000002</v>
      </c>
      <c r="I133" s="23">
        <f t="shared" si="7"/>
        <v>1528.5000000000002</v>
      </c>
      <c r="J133" s="4">
        <v>1.5285000000000002</v>
      </c>
      <c r="K133" s="7">
        <f t="shared" si="8"/>
        <v>0.122</v>
      </c>
      <c r="L133" s="7">
        <f t="shared" si="9"/>
        <v>0.28350000000000003</v>
      </c>
      <c r="M133" s="8">
        <v>1.5285000000000002</v>
      </c>
    </row>
    <row r="134" spans="1:13" ht="60" hidden="1" x14ac:dyDescent="0.2">
      <c r="A134" s="19" t="s">
        <v>271</v>
      </c>
      <c r="B134" s="20" t="s">
        <v>272</v>
      </c>
      <c r="C134" s="21" t="s">
        <v>33</v>
      </c>
      <c r="D134" s="22" t="s">
        <v>33</v>
      </c>
      <c r="E134" s="22">
        <v>1</v>
      </c>
      <c r="F134" s="25" t="s">
        <v>33</v>
      </c>
      <c r="G134" s="24" t="e">
        <f t="shared" si="5"/>
        <v>#VALUE!</v>
      </c>
      <c r="H134" s="23">
        <f t="shared" si="6"/>
        <v>0</v>
      </c>
      <c r="I134" s="23">
        <f t="shared" si="7"/>
        <v>0</v>
      </c>
      <c r="J134" s="4">
        <v>0</v>
      </c>
      <c r="K134" s="7">
        <f t="shared" si="8"/>
        <v>0</v>
      </c>
      <c r="L134" s="7">
        <f t="shared" si="9"/>
        <v>0</v>
      </c>
      <c r="M134" s="8">
        <v>0</v>
      </c>
    </row>
    <row r="135" spans="1:13" ht="45.75" customHeight="1" x14ac:dyDescent="0.2">
      <c r="A135" s="19" t="s">
        <v>273</v>
      </c>
      <c r="B135" s="20" t="s">
        <v>274</v>
      </c>
      <c r="C135" s="21" t="s">
        <v>33</v>
      </c>
      <c r="D135" s="22" t="s">
        <v>262</v>
      </c>
      <c r="E135" s="22">
        <v>1</v>
      </c>
      <c r="F135" s="23">
        <v>1</v>
      </c>
      <c r="G135" s="24">
        <f t="shared" si="5"/>
        <v>8827.9</v>
      </c>
      <c r="H135" s="23">
        <f t="shared" si="6"/>
        <v>8827.9</v>
      </c>
      <c r="I135" s="23">
        <f t="shared" si="7"/>
        <v>8827.9</v>
      </c>
      <c r="J135" s="4">
        <v>8.8278999999999996</v>
      </c>
      <c r="K135" s="7">
        <f t="shared" si="8"/>
        <v>0.70699999999999996</v>
      </c>
      <c r="L135" s="7">
        <f t="shared" si="9"/>
        <v>1.6429</v>
      </c>
      <c r="M135" s="8">
        <v>8.8278999999999996</v>
      </c>
    </row>
    <row r="136" spans="1:13" ht="60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1</v>
      </c>
      <c r="G136" s="24">
        <f t="shared" si="5"/>
        <v>11371.9</v>
      </c>
      <c r="H136" s="23">
        <f t="shared" si="6"/>
        <v>11371.9</v>
      </c>
      <c r="I136" s="23">
        <f t="shared" si="7"/>
        <v>11371.9</v>
      </c>
      <c r="J136" s="4">
        <v>11.3719</v>
      </c>
      <c r="K136" s="7">
        <f t="shared" si="8"/>
        <v>0.91100000000000003</v>
      </c>
      <c r="L136" s="7">
        <f t="shared" si="9"/>
        <v>2.1168999999999998</v>
      </c>
      <c r="M136" s="8">
        <v>11.3719</v>
      </c>
    </row>
    <row r="137" spans="1:13" ht="4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1</v>
      </c>
      <c r="G137" s="24">
        <f t="shared" si="5"/>
        <v>36854.199999999997</v>
      </c>
      <c r="H137" s="23">
        <f t="shared" si="6"/>
        <v>36854.199999999997</v>
      </c>
      <c r="I137" s="23">
        <f t="shared" si="7"/>
        <v>36854.199999999997</v>
      </c>
      <c r="J137" s="4">
        <v>36.854199999999999</v>
      </c>
      <c r="K137" s="7">
        <f t="shared" si="8"/>
        <v>2.9510000000000001</v>
      </c>
      <c r="L137" s="7">
        <f t="shared" si="9"/>
        <v>6.8572000000000006</v>
      </c>
      <c r="M137" s="8">
        <v>36.854199999999999</v>
      </c>
    </row>
    <row r="138" spans="1:13" ht="45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1</v>
      </c>
      <c r="G138" s="24">
        <f t="shared" si="5"/>
        <v>750.4</v>
      </c>
      <c r="H138" s="23">
        <f t="shared" si="6"/>
        <v>750.4</v>
      </c>
      <c r="I138" s="23">
        <f t="shared" si="7"/>
        <v>750.4</v>
      </c>
      <c r="J138" s="4">
        <v>0.75039999999999996</v>
      </c>
      <c r="K138" s="7">
        <f t="shared" si="8"/>
        <v>0.06</v>
      </c>
      <c r="L138" s="7">
        <f t="shared" si="9"/>
        <v>0.1394</v>
      </c>
      <c r="M138" s="8">
        <v>0.75039999999999996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7">
        <f t="shared" si="8"/>
        <v>0</v>
      </c>
      <c r="L139" s="7">
        <f t="shared" si="9"/>
        <v>0</v>
      </c>
      <c r="M139" s="8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7">
        <f t="shared" ref="K140:K203" si="13">ROUND((J140*100)/$J$206,3)</f>
        <v>0</v>
      </c>
      <c r="L140" s="7">
        <f t="shared" ref="L140:L203" si="14">ROUND($L$9*K140,2)/100</f>
        <v>0</v>
      </c>
      <c r="M140" s="8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7">
        <f t="shared" si="13"/>
        <v>0</v>
      </c>
      <c r="L141" s="7">
        <f t="shared" si="14"/>
        <v>0</v>
      </c>
      <c r="M141" s="8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7">
        <f t="shared" si="13"/>
        <v>0</v>
      </c>
      <c r="L142" s="7">
        <f t="shared" si="14"/>
        <v>0</v>
      </c>
      <c r="M142" s="8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1</v>
      </c>
      <c r="F143" s="23">
        <v>1</v>
      </c>
      <c r="G143" s="24">
        <f t="shared" si="10"/>
        <v>4605.4000000000005</v>
      </c>
      <c r="H143" s="23">
        <f t="shared" si="11"/>
        <v>4605.4000000000005</v>
      </c>
      <c r="I143" s="23">
        <f t="shared" si="12"/>
        <v>4605.4000000000005</v>
      </c>
      <c r="J143" s="4">
        <v>4.6054000000000004</v>
      </c>
      <c r="K143" s="7">
        <f t="shared" si="13"/>
        <v>0.36899999999999999</v>
      </c>
      <c r="L143" s="7">
        <f t="shared" si="14"/>
        <v>0.85739999999999994</v>
      </c>
      <c r="M143" s="8">
        <v>4.6054000000000004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</v>
      </c>
      <c r="F144" s="23">
        <v>1</v>
      </c>
      <c r="G144" s="24">
        <f t="shared" si="10"/>
        <v>869.69999999999993</v>
      </c>
      <c r="H144" s="23">
        <f t="shared" si="11"/>
        <v>869.69999999999993</v>
      </c>
      <c r="I144" s="23">
        <f t="shared" si="12"/>
        <v>869.69999999999993</v>
      </c>
      <c r="J144" s="4">
        <v>0.86969999999999992</v>
      </c>
      <c r="K144" s="7">
        <f t="shared" si="13"/>
        <v>7.0000000000000007E-2</v>
      </c>
      <c r="L144" s="7">
        <f t="shared" si="14"/>
        <v>0.16269999999999998</v>
      </c>
      <c r="M144" s="8">
        <v>0.86969999999999992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25.4</v>
      </c>
      <c r="G145" s="24">
        <f t="shared" si="10"/>
        <v>240.24803149606299</v>
      </c>
      <c r="H145" s="23">
        <f t="shared" si="11"/>
        <v>6102.2999999999993</v>
      </c>
      <c r="I145" s="23">
        <f t="shared" si="12"/>
        <v>6102.2999999999993</v>
      </c>
      <c r="J145" s="4">
        <v>6.1022999999999996</v>
      </c>
      <c r="K145" s="7">
        <f t="shared" si="13"/>
        <v>0.48899999999999999</v>
      </c>
      <c r="L145" s="7">
        <f t="shared" si="14"/>
        <v>1.1362999999999999</v>
      </c>
      <c r="M145" s="8">
        <v>6.1022999999999996</v>
      </c>
    </row>
    <row r="146" spans="1:13" ht="15" hidden="1" x14ac:dyDescent="0.2">
      <c r="A146" s="19" t="s">
        <v>297</v>
      </c>
      <c r="B146" s="20" t="s">
        <v>298</v>
      </c>
      <c r="C146" s="21" t="s">
        <v>33</v>
      </c>
      <c r="D146" s="22" t="s">
        <v>33</v>
      </c>
      <c r="E146" s="22">
        <v>1</v>
      </c>
      <c r="F146" s="25" t="s">
        <v>33</v>
      </c>
      <c r="G146" s="24" t="e">
        <f t="shared" si="10"/>
        <v>#VALUE!</v>
      </c>
      <c r="H146" s="23">
        <f t="shared" si="11"/>
        <v>0</v>
      </c>
      <c r="I146" s="23">
        <f t="shared" si="12"/>
        <v>0</v>
      </c>
      <c r="J146" s="4">
        <v>0</v>
      </c>
      <c r="K146" s="7">
        <f t="shared" si="13"/>
        <v>0</v>
      </c>
      <c r="L146" s="7">
        <f t="shared" si="14"/>
        <v>0</v>
      </c>
      <c r="M146" s="8">
        <v>0</v>
      </c>
    </row>
    <row r="147" spans="1:13" ht="15" hidden="1" x14ac:dyDescent="0.2">
      <c r="A147" s="19" t="s">
        <v>299</v>
      </c>
      <c r="B147" s="20" t="s">
        <v>300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7">
        <f t="shared" si="13"/>
        <v>0</v>
      </c>
      <c r="L147" s="7">
        <f t="shared" si="14"/>
        <v>0</v>
      </c>
      <c r="M147" s="8">
        <v>0</v>
      </c>
    </row>
    <row r="148" spans="1:13" ht="15" hidden="1" x14ac:dyDescent="0.2">
      <c r="A148" s="19" t="s">
        <v>301</v>
      </c>
      <c r="B148" s="20" t="s">
        <v>302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7">
        <f t="shared" si="13"/>
        <v>0</v>
      </c>
      <c r="L148" s="7">
        <f t="shared" si="14"/>
        <v>0</v>
      </c>
      <c r="M148" s="8">
        <v>0</v>
      </c>
    </row>
    <row r="149" spans="1:13" ht="30" hidden="1" x14ac:dyDescent="0.2">
      <c r="A149" s="19" t="s">
        <v>303</v>
      </c>
      <c r="B149" s="20" t="s">
        <v>304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7">
        <f t="shared" si="13"/>
        <v>0</v>
      </c>
      <c r="L149" s="7">
        <f t="shared" si="14"/>
        <v>0</v>
      </c>
      <c r="M149" s="8">
        <v>0</v>
      </c>
    </row>
    <row r="150" spans="1:13" ht="15" hidden="1" x14ac:dyDescent="0.2">
      <c r="A150" s="19" t="s">
        <v>305</v>
      </c>
      <c r="B150" s="20" t="s">
        <v>306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7">
        <f t="shared" si="13"/>
        <v>0</v>
      </c>
      <c r="L150" s="7">
        <f t="shared" si="14"/>
        <v>0</v>
      </c>
      <c r="M150" s="8">
        <v>0</v>
      </c>
    </row>
    <row r="151" spans="1:13" ht="15" hidden="1" x14ac:dyDescent="0.2">
      <c r="A151" s="19" t="s">
        <v>307</v>
      </c>
      <c r="B151" s="20" t="s">
        <v>308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7">
        <f t="shared" si="13"/>
        <v>0</v>
      </c>
      <c r="L151" s="7">
        <f t="shared" si="14"/>
        <v>0</v>
      </c>
      <c r="M151" s="8">
        <v>0</v>
      </c>
    </row>
    <row r="152" spans="1:13" ht="15" hidden="1" x14ac:dyDescent="0.2">
      <c r="A152" s="19" t="s">
        <v>309</v>
      </c>
      <c r="B152" s="20" t="s">
        <v>310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7">
        <f t="shared" si="13"/>
        <v>0</v>
      </c>
      <c r="L152" s="7">
        <f t="shared" si="14"/>
        <v>0</v>
      </c>
      <c r="M152" s="8">
        <v>0</v>
      </c>
    </row>
    <row r="153" spans="1:13" ht="15" hidden="1" x14ac:dyDescent="0.2">
      <c r="A153" s="19" t="s">
        <v>311</v>
      </c>
      <c r="B153" s="20" t="s">
        <v>312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7">
        <f t="shared" si="13"/>
        <v>0</v>
      </c>
      <c r="L153" s="7">
        <f t="shared" si="14"/>
        <v>0</v>
      </c>
      <c r="M153" s="8">
        <v>0</v>
      </c>
    </row>
    <row r="154" spans="1:13" ht="30" hidden="1" x14ac:dyDescent="0.2">
      <c r="A154" s="19" t="s">
        <v>313</v>
      </c>
      <c r="B154" s="20" t="s">
        <v>314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7">
        <f t="shared" si="13"/>
        <v>0</v>
      </c>
      <c r="L154" s="7">
        <f t="shared" si="14"/>
        <v>0</v>
      </c>
      <c r="M154" s="8">
        <v>0</v>
      </c>
    </row>
    <row r="155" spans="1:13" ht="45" hidden="1" x14ac:dyDescent="0.2">
      <c r="A155" s="19" t="s">
        <v>315</v>
      </c>
      <c r="B155" s="20" t="s">
        <v>316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7">
        <f t="shared" si="13"/>
        <v>0</v>
      </c>
      <c r="L155" s="7">
        <f t="shared" si="14"/>
        <v>0</v>
      </c>
      <c r="M155" s="8">
        <v>0</v>
      </c>
    </row>
    <row r="156" spans="1:13" ht="30" hidden="1" x14ac:dyDescent="0.2">
      <c r="A156" s="19" t="s">
        <v>317</v>
      </c>
      <c r="B156" s="20" t="s">
        <v>318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7">
        <f t="shared" si="13"/>
        <v>0</v>
      </c>
      <c r="L156" s="7">
        <f t="shared" si="14"/>
        <v>0</v>
      </c>
      <c r="M156" s="8">
        <v>0</v>
      </c>
    </row>
    <row r="157" spans="1:13" ht="63" hidden="1" x14ac:dyDescent="0.25">
      <c r="A157" s="16" t="s">
        <v>13</v>
      </c>
      <c r="B157" s="17" t="s">
        <v>319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7">
        <f t="shared" si="13"/>
        <v>0</v>
      </c>
      <c r="L157" s="7">
        <f t="shared" si="14"/>
        <v>0</v>
      </c>
      <c r="M157" s="8">
        <v>0</v>
      </c>
    </row>
    <row r="158" spans="1:13" ht="15" customHeight="1" x14ac:dyDescent="0.2">
      <c r="A158" s="19" t="s">
        <v>320</v>
      </c>
      <c r="B158" s="20" t="s">
        <v>321</v>
      </c>
      <c r="C158" s="21" t="s">
        <v>81</v>
      </c>
      <c r="D158" s="22" t="s">
        <v>41</v>
      </c>
      <c r="E158" s="22">
        <v>366</v>
      </c>
      <c r="F158" s="23">
        <v>24</v>
      </c>
      <c r="G158" s="24">
        <f t="shared" si="10"/>
        <v>9.897495446265939</v>
      </c>
      <c r="H158" s="23">
        <f t="shared" si="11"/>
        <v>86939.6</v>
      </c>
      <c r="I158" s="23">
        <f t="shared" si="12"/>
        <v>86939.6</v>
      </c>
      <c r="J158" s="4">
        <v>86.939599999999999</v>
      </c>
      <c r="K158" s="7">
        <f t="shared" si="13"/>
        <v>6.9619999999999997</v>
      </c>
      <c r="L158" s="7">
        <f t="shared" si="14"/>
        <v>16.177599999999998</v>
      </c>
      <c r="M158" s="8">
        <v>86.939599999999999</v>
      </c>
    </row>
    <row r="159" spans="1:13" ht="15" hidden="1" x14ac:dyDescent="0.2">
      <c r="A159" s="19" t="s">
        <v>322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7">
        <f t="shared" si="13"/>
        <v>0</v>
      </c>
      <c r="L159" s="7">
        <f t="shared" si="14"/>
        <v>0</v>
      </c>
      <c r="M159" s="8">
        <v>0</v>
      </c>
    </row>
    <row r="160" spans="1:13" ht="47.25" hidden="1" x14ac:dyDescent="0.25">
      <c r="A160" s="16" t="s">
        <v>14</v>
      </c>
      <c r="B160" s="17" t="s">
        <v>323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7">
        <f t="shared" si="13"/>
        <v>0</v>
      </c>
      <c r="L160" s="7">
        <f t="shared" si="14"/>
        <v>0</v>
      </c>
      <c r="M160" s="8">
        <v>0</v>
      </c>
    </row>
    <row r="161" spans="1:13" ht="30" hidden="1" x14ac:dyDescent="0.2">
      <c r="A161" s="19" t="s">
        <v>324</v>
      </c>
      <c r="B161" s="20" t="s">
        <v>325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7">
        <f t="shared" si="13"/>
        <v>0</v>
      </c>
      <c r="L161" s="7">
        <f t="shared" si="14"/>
        <v>0</v>
      </c>
      <c r="M161" s="8">
        <v>0</v>
      </c>
    </row>
    <row r="162" spans="1:13" ht="30" hidden="1" x14ac:dyDescent="0.2">
      <c r="A162" s="19" t="s">
        <v>326</v>
      </c>
      <c r="B162" s="20" t="s">
        <v>327</v>
      </c>
      <c r="C162" s="21" t="s">
        <v>33</v>
      </c>
      <c r="D162" s="22" t="s">
        <v>33</v>
      </c>
      <c r="E162" s="22">
        <v>12</v>
      </c>
      <c r="F162" s="25" t="s">
        <v>33</v>
      </c>
      <c r="G162" s="24" t="e">
        <f t="shared" si="10"/>
        <v>#VALUE!</v>
      </c>
      <c r="H162" s="23">
        <f t="shared" si="11"/>
        <v>0</v>
      </c>
      <c r="I162" s="23">
        <f t="shared" si="12"/>
        <v>0</v>
      </c>
      <c r="J162" s="4">
        <v>0</v>
      </c>
      <c r="K162" s="7">
        <f t="shared" si="13"/>
        <v>0</v>
      </c>
      <c r="L162" s="7">
        <f t="shared" si="14"/>
        <v>0</v>
      </c>
      <c r="M162" s="8">
        <v>0</v>
      </c>
    </row>
    <row r="163" spans="1:13" ht="45" hidden="1" x14ac:dyDescent="0.2">
      <c r="A163" s="19" t="s">
        <v>328</v>
      </c>
      <c r="B163" s="20" t="s">
        <v>329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7">
        <f t="shared" si="13"/>
        <v>0</v>
      </c>
      <c r="L163" s="7">
        <f t="shared" si="14"/>
        <v>0</v>
      </c>
      <c r="M163" s="8">
        <v>0</v>
      </c>
    </row>
    <row r="164" spans="1:13" ht="15" hidden="1" x14ac:dyDescent="0.2">
      <c r="A164" s="19" t="s">
        <v>330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7">
        <f t="shared" si="13"/>
        <v>0</v>
      </c>
      <c r="L164" s="7">
        <f t="shared" si="14"/>
        <v>0</v>
      </c>
      <c r="M164" s="8">
        <v>0</v>
      </c>
    </row>
    <row r="165" spans="1:13" ht="47.25" hidden="1" x14ac:dyDescent="0.25">
      <c r="A165" s="16" t="s">
        <v>331</v>
      </c>
      <c r="B165" s="17" t="s">
        <v>332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7">
        <f t="shared" si="13"/>
        <v>0</v>
      </c>
      <c r="L165" s="7">
        <f t="shared" si="14"/>
        <v>0</v>
      </c>
      <c r="M165" s="8">
        <v>0</v>
      </c>
    </row>
    <row r="166" spans="1:13" ht="30" hidden="1" x14ac:dyDescent="0.2">
      <c r="A166" s="19" t="s">
        <v>333</v>
      </c>
      <c r="B166" s="20" t="s">
        <v>334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7">
        <f t="shared" si="13"/>
        <v>0</v>
      </c>
      <c r="L166" s="7">
        <f t="shared" si="14"/>
        <v>0</v>
      </c>
      <c r="M166" s="8">
        <v>0</v>
      </c>
    </row>
    <row r="167" spans="1:13" ht="15" x14ac:dyDescent="0.2">
      <c r="A167" s="19" t="s">
        <v>335</v>
      </c>
      <c r="B167" s="20" t="s">
        <v>336</v>
      </c>
      <c r="C167" s="21" t="s">
        <v>36</v>
      </c>
      <c r="D167" s="22" t="s">
        <v>296</v>
      </c>
      <c r="E167" s="22">
        <v>1</v>
      </c>
      <c r="F167" s="23">
        <v>1026</v>
      </c>
      <c r="G167" s="24">
        <f t="shared" si="10"/>
        <v>8.6992202729044834</v>
      </c>
      <c r="H167" s="23">
        <f t="shared" si="11"/>
        <v>8925.4</v>
      </c>
      <c r="I167" s="23">
        <f t="shared" si="12"/>
        <v>8925.4</v>
      </c>
      <c r="J167" s="4">
        <v>8.9253999999999998</v>
      </c>
      <c r="K167" s="7">
        <f t="shared" si="13"/>
        <v>0.71499999999999997</v>
      </c>
      <c r="L167" s="7">
        <f t="shared" si="14"/>
        <v>1.6613999999999998</v>
      </c>
      <c r="M167" s="8">
        <v>8.9253999999999998</v>
      </c>
    </row>
    <row r="168" spans="1:13" ht="30" hidden="1" x14ac:dyDescent="0.2">
      <c r="A168" s="19" t="s">
        <v>337</v>
      </c>
      <c r="B168" s="20" t="s">
        <v>338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7">
        <f t="shared" si="13"/>
        <v>0</v>
      </c>
      <c r="L168" s="7">
        <f t="shared" si="14"/>
        <v>0</v>
      </c>
      <c r="M168" s="8">
        <v>0</v>
      </c>
    </row>
    <row r="169" spans="1:13" ht="15" hidden="1" x14ac:dyDescent="0.2">
      <c r="A169" s="19" t="s">
        <v>339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7">
        <f t="shared" si="13"/>
        <v>0</v>
      </c>
      <c r="L169" s="7">
        <f t="shared" si="14"/>
        <v>0</v>
      </c>
      <c r="M169" s="8">
        <v>0</v>
      </c>
    </row>
    <row r="170" spans="1:13" ht="63" hidden="1" x14ac:dyDescent="0.25">
      <c r="A170" s="16" t="s">
        <v>340</v>
      </c>
      <c r="B170" s="17" t="s">
        <v>341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7">
        <f t="shared" si="13"/>
        <v>0</v>
      </c>
      <c r="L170" s="7">
        <f t="shared" si="14"/>
        <v>0</v>
      </c>
      <c r="M170" s="8">
        <v>0</v>
      </c>
    </row>
    <row r="171" spans="1:13" ht="60" customHeight="1" x14ac:dyDescent="0.2">
      <c r="A171" s="19" t="s">
        <v>342</v>
      </c>
      <c r="B171" s="20" t="s">
        <v>343</v>
      </c>
      <c r="C171" s="21" t="s">
        <v>33</v>
      </c>
      <c r="D171" s="22" t="s">
        <v>41</v>
      </c>
      <c r="E171" s="22">
        <v>1</v>
      </c>
      <c r="F171" s="23">
        <v>170</v>
      </c>
      <c r="G171" s="24">
        <f t="shared" si="10"/>
        <v>563.02470588235303</v>
      </c>
      <c r="H171" s="23">
        <f t="shared" si="11"/>
        <v>95714.200000000012</v>
      </c>
      <c r="I171" s="23">
        <f t="shared" si="12"/>
        <v>95714.200000000012</v>
      </c>
      <c r="J171" s="4">
        <v>95.714200000000005</v>
      </c>
      <c r="K171" s="7">
        <f t="shared" si="13"/>
        <v>7.665</v>
      </c>
      <c r="L171" s="7">
        <f t="shared" si="14"/>
        <v>17.811199999999999</v>
      </c>
      <c r="M171" s="8">
        <v>95.714200000000005</v>
      </c>
    </row>
    <row r="172" spans="1:13" ht="60" hidden="1" x14ac:dyDescent="0.2">
      <c r="A172" s="19" t="s">
        <v>344</v>
      </c>
      <c r="B172" s="20" t="s">
        <v>345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7">
        <f t="shared" si="13"/>
        <v>0</v>
      </c>
      <c r="L172" s="7">
        <f t="shared" si="14"/>
        <v>0</v>
      </c>
      <c r="M172" s="8">
        <v>0</v>
      </c>
    </row>
    <row r="173" spans="1:13" ht="15" hidden="1" x14ac:dyDescent="0.2">
      <c r="A173" s="19" t="s">
        <v>346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7">
        <f t="shared" si="13"/>
        <v>0</v>
      </c>
      <c r="L173" s="7">
        <f t="shared" si="14"/>
        <v>0</v>
      </c>
      <c r="M173" s="8">
        <v>0</v>
      </c>
    </row>
    <row r="174" spans="1:13" ht="31.5" hidden="1" x14ac:dyDescent="0.25">
      <c r="A174" s="16" t="s">
        <v>347</v>
      </c>
      <c r="B174" s="17" t="s">
        <v>348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7">
        <f t="shared" si="13"/>
        <v>0</v>
      </c>
      <c r="L174" s="7">
        <f t="shared" si="14"/>
        <v>0</v>
      </c>
      <c r="M174" s="8">
        <v>0</v>
      </c>
    </row>
    <row r="175" spans="1:13" ht="15" customHeight="1" x14ac:dyDescent="0.2">
      <c r="A175" s="19" t="s">
        <v>349</v>
      </c>
      <c r="B175" s="20" t="s">
        <v>350</v>
      </c>
      <c r="C175" s="21" t="s">
        <v>81</v>
      </c>
      <c r="D175" s="22" t="s">
        <v>19</v>
      </c>
      <c r="E175" s="22">
        <v>366</v>
      </c>
      <c r="F175" s="23">
        <v>4242.1000000000004</v>
      </c>
      <c r="G175" s="24">
        <f t="shared" si="10"/>
        <v>1.3769213953858044E-2</v>
      </c>
      <c r="H175" s="23">
        <f t="shared" si="11"/>
        <v>21378.2</v>
      </c>
      <c r="I175" s="23">
        <f t="shared" si="12"/>
        <v>21378.2</v>
      </c>
      <c r="J175" s="4">
        <v>21.3782</v>
      </c>
      <c r="K175" s="7">
        <f t="shared" si="13"/>
        <v>1.712</v>
      </c>
      <c r="L175" s="7">
        <f t="shared" si="14"/>
        <v>3.9781999999999997</v>
      </c>
      <c r="M175" s="8">
        <v>21.3782</v>
      </c>
    </row>
    <row r="176" spans="1:13" ht="15" customHeight="1" x14ac:dyDescent="0.2">
      <c r="A176" s="19" t="s">
        <v>351</v>
      </c>
      <c r="B176" s="20" t="s">
        <v>352</v>
      </c>
      <c r="C176" s="21" t="s">
        <v>81</v>
      </c>
      <c r="D176" s="22" t="s">
        <v>19</v>
      </c>
      <c r="E176" s="22">
        <v>366</v>
      </c>
      <c r="F176" s="23">
        <v>4242.1000000000004</v>
      </c>
      <c r="G176" s="24">
        <f t="shared" si="10"/>
        <v>6.8827520342216314E-2</v>
      </c>
      <c r="H176" s="23">
        <f t="shared" si="11"/>
        <v>106862.2</v>
      </c>
      <c r="I176" s="23">
        <f t="shared" si="12"/>
        <v>106862.2</v>
      </c>
      <c r="J176" s="4">
        <v>106.8622</v>
      </c>
      <c r="K176" s="7">
        <f t="shared" si="13"/>
        <v>8.5579999999999998</v>
      </c>
      <c r="L176" s="7">
        <f t="shared" si="14"/>
        <v>19.886199999999999</v>
      </c>
      <c r="M176" s="8">
        <v>106.8622</v>
      </c>
    </row>
    <row r="177" spans="1:13" ht="15" hidden="1" x14ac:dyDescent="0.2">
      <c r="A177" s="19" t="s">
        <v>353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7">
        <f t="shared" si="13"/>
        <v>0</v>
      </c>
      <c r="L177" s="7">
        <f t="shared" si="14"/>
        <v>0</v>
      </c>
      <c r="M177" s="8">
        <v>0</v>
      </c>
    </row>
    <row r="178" spans="1:13" ht="15.75" hidden="1" x14ac:dyDescent="0.25">
      <c r="A178" s="16" t="s">
        <v>354</v>
      </c>
      <c r="B178" s="17" t="s">
        <v>355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7">
        <f t="shared" si="13"/>
        <v>0</v>
      </c>
      <c r="L178" s="7">
        <f t="shared" si="14"/>
        <v>0</v>
      </c>
      <c r="M178" s="8">
        <v>0</v>
      </c>
    </row>
    <row r="179" spans="1:13" ht="30.75" customHeight="1" x14ac:dyDescent="0.2">
      <c r="A179" s="19" t="s">
        <v>356</v>
      </c>
      <c r="B179" s="20" t="s">
        <v>357</v>
      </c>
      <c r="C179" s="21" t="s">
        <v>33</v>
      </c>
      <c r="D179" s="22" t="s">
        <v>358</v>
      </c>
      <c r="E179" s="22">
        <v>1</v>
      </c>
      <c r="F179" s="23">
        <v>19969</v>
      </c>
      <c r="G179" s="24">
        <f t="shared" si="10"/>
        <v>3.4094246081426212</v>
      </c>
      <c r="H179" s="23">
        <f t="shared" si="11"/>
        <v>68082.8</v>
      </c>
      <c r="I179" s="23">
        <f t="shared" si="12"/>
        <v>68082.8</v>
      </c>
      <c r="J179" s="4">
        <v>68.082800000000006</v>
      </c>
      <c r="K179" s="7">
        <f t="shared" si="13"/>
        <v>5.452</v>
      </c>
      <c r="L179" s="7">
        <f t="shared" si="14"/>
        <v>12.668800000000001</v>
      </c>
      <c r="M179" s="8">
        <v>68.082800000000006</v>
      </c>
    </row>
    <row r="180" spans="1:13" ht="15" hidden="1" x14ac:dyDescent="0.2">
      <c r="A180" s="19" t="s">
        <v>359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7">
        <f t="shared" si="13"/>
        <v>0</v>
      </c>
      <c r="L180" s="7">
        <f t="shared" si="14"/>
        <v>0</v>
      </c>
      <c r="M180" s="8">
        <v>0</v>
      </c>
    </row>
    <row r="181" spans="1:13" ht="31.5" hidden="1" x14ac:dyDescent="0.25">
      <c r="A181" s="16" t="s">
        <v>360</v>
      </c>
      <c r="B181" s="17" t="s">
        <v>361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7">
        <f t="shared" si="13"/>
        <v>0</v>
      </c>
      <c r="L181" s="7">
        <f t="shared" si="14"/>
        <v>0</v>
      </c>
      <c r="M181" s="8">
        <v>0</v>
      </c>
    </row>
    <row r="182" spans="1:13" ht="15.75" hidden="1" x14ac:dyDescent="0.25">
      <c r="A182" s="16" t="s">
        <v>362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7">
        <f t="shared" si="13"/>
        <v>0</v>
      </c>
      <c r="L182" s="7">
        <f t="shared" si="14"/>
        <v>0</v>
      </c>
      <c r="M182" s="8">
        <v>0</v>
      </c>
    </row>
    <row r="183" spans="1:13" ht="15" customHeight="1" x14ac:dyDescent="0.2">
      <c r="A183" s="19" t="s">
        <v>363</v>
      </c>
      <c r="B183" s="20" t="s">
        <v>364</v>
      </c>
      <c r="C183" s="21" t="s">
        <v>33</v>
      </c>
      <c r="D183" s="22" t="s">
        <v>101</v>
      </c>
      <c r="E183" s="22">
        <v>1</v>
      </c>
      <c r="F183" s="23">
        <v>152.27000000000001</v>
      </c>
      <c r="G183" s="24">
        <f t="shared" si="10"/>
        <v>88.287909634202393</v>
      </c>
      <c r="H183" s="23">
        <f t="shared" si="11"/>
        <v>13443.6</v>
      </c>
      <c r="I183" s="23">
        <f t="shared" si="12"/>
        <v>13443.6</v>
      </c>
      <c r="J183" s="4">
        <v>13.4436</v>
      </c>
      <c r="K183" s="7">
        <f t="shared" si="13"/>
        <v>1.077</v>
      </c>
      <c r="L183" s="7">
        <f t="shared" si="14"/>
        <v>2.5025999999999997</v>
      </c>
      <c r="M183" s="8">
        <v>13.4436</v>
      </c>
    </row>
    <row r="184" spans="1:13" ht="15" customHeight="1" x14ac:dyDescent="0.2">
      <c r="A184" s="19" t="s">
        <v>365</v>
      </c>
      <c r="B184" s="20" t="s">
        <v>366</v>
      </c>
      <c r="C184" s="21" t="s">
        <v>33</v>
      </c>
      <c r="D184" s="22" t="s">
        <v>101</v>
      </c>
      <c r="E184" s="22">
        <v>1</v>
      </c>
      <c r="F184" s="23">
        <v>111.68</v>
      </c>
      <c r="G184" s="24">
        <f t="shared" si="10"/>
        <v>251.57861747851001</v>
      </c>
      <c r="H184" s="23">
        <f t="shared" si="11"/>
        <v>28096.3</v>
      </c>
      <c r="I184" s="23">
        <f t="shared" si="12"/>
        <v>28096.3</v>
      </c>
      <c r="J184" s="4">
        <v>28.096299999999999</v>
      </c>
      <c r="K184" s="7">
        <f t="shared" si="13"/>
        <v>2.25</v>
      </c>
      <c r="L184" s="7">
        <f t="shared" si="14"/>
        <v>5.2283000000000008</v>
      </c>
      <c r="M184" s="8">
        <v>28.096299999999999</v>
      </c>
    </row>
    <row r="185" spans="1:13" ht="30" hidden="1" x14ac:dyDescent="0.2">
      <c r="A185" s="19" t="s">
        <v>367</v>
      </c>
      <c r="B185" s="20" t="s">
        <v>368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7">
        <f t="shared" si="13"/>
        <v>0</v>
      </c>
      <c r="L185" s="7">
        <f t="shared" si="14"/>
        <v>0</v>
      </c>
      <c r="M185" s="8">
        <v>0</v>
      </c>
    </row>
    <row r="186" spans="1:13" ht="31.5" hidden="1" x14ac:dyDescent="0.25">
      <c r="A186" s="16" t="s">
        <v>369</v>
      </c>
      <c r="B186" s="17" t="s">
        <v>370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7">
        <f t="shared" si="13"/>
        <v>0</v>
      </c>
      <c r="L186" s="7">
        <f t="shared" si="14"/>
        <v>0</v>
      </c>
      <c r="M186" s="8">
        <v>0</v>
      </c>
    </row>
    <row r="187" spans="1:13" ht="15" customHeight="1" x14ac:dyDescent="0.2">
      <c r="A187" s="19" t="s">
        <v>371</v>
      </c>
      <c r="B187" s="20" t="s">
        <v>372</v>
      </c>
      <c r="C187" s="21" t="s">
        <v>22</v>
      </c>
      <c r="D187" s="22" t="s">
        <v>19</v>
      </c>
      <c r="E187" s="22">
        <v>12</v>
      </c>
      <c r="F187" s="23">
        <v>792.4</v>
      </c>
      <c r="G187" s="24">
        <f t="shared" si="10"/>
        <v>0.3350054686185428</v>
      </c>
      <c r="H187" s="23">
        <f t="shared" si="11"/>
        <v>3185.5</v>
      </c>
      <c r="I187" s="23">
        <f t="shared" si="12"/>
        <v>3185.5</v>
      </c>
      <c r="J187" s="4">
        <v>3.1855000000000002</v>
      </c>
      <c r="K187" s="7">
        <f t="shared" si="13"/>
        <v>0.255</v>
      </c>
      <c r="L187" s="7">
        <f t="shared" si="14"/>
        <v>0.59250000000000003</v>
      </c>
      <c r="M187" s="8">
        <v>3.1855000000000002</v>
      </c>
    </row>
    <row r="188" spans="1:13" ht="15" x14ac:dyDescent="0.2">
      <c r="A188" s="19" t="s">
        <v>373</v>
      </c>
      <c r="B188" s="20" t="s">
        <v>374</v>
      </c>
      <c r="C188" s="21" t="s">
        <v>33</v>
      </c>
      <c r="D188" s="22" t="s">
        <v>19</v>
      </c>
      <c r="E188" s="22">
        <v>1</v>
      </c>
      <c r="F188" s="23">
        <v>792.4</v>
      </c>
      <c r="G188" s="24">
        <f t="shared" si="10"/>
        <v>13.020444220090862</v>
      </c>
      <c r="H188" s="23">
        <f t="shared" si="11"/>
        <v>10317.4</v>
      </c>
      <c r="I188" s="23">
        <f t="shared" si="12"/>
        <v>10317.4</v>
      </c>
      <c r="J188" s="4">
        <v>10.317399999999999</v>
      </c>
      <c r="K188" s="7">
        <f t="shared" si="13"/>
        <v>0.82599999999999996</v>
      </c>
      <c r="L188" s="7">
        <f t="shared" si="14"/>
        <v>1.9194</v>
      </c>
      <c r="M188" s="8">
        <v>10.317399999999999</v>
      </c>
    </row>
    <row r="189" spans="1:13" ht="15" hidden="1" x14ac:dyDescent="0.2">
      <c r="A189" s="19" t="s">
        <v>375</v>
      </c>
      <c r="B189" s="20" t="s">
        <v>376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7">
        <f t="shared" si="13"/>
        <v>0</v>
      </c>
      <c r="L189" s="7">
        <f t="shared" si="14"/>
        <v>0</v>
      </c>
      <c r="M189" s="8">
        <v>0</v>
      </c>
    </row>
    <row r="190" spans="1:13" ht="15.75" hidden="1" x14ac:dyDescent="0.25">
      <c r="A190" s="16" t="s">
        <v>377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7">
        <f t="shared" si="13"/>
        <v>0</v>
      </c>
      <c r="L190" s="7">
        <f t="shared" si="14"/>
        <v>0</v>
      </c>
      <c r="M190" s="8">
        <v>0</v>
      </c>
    </row>
    <row r="191" spans="1:13" ht="15" hidden="1" x14ac:dyDescent="0.2">
      <c r="A191" s="19" t="s">
        <v>378</v>
      </c>
      <c r="B191" s="20" t="s">
        <v>379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7">
        <f t="shared" si="13"/>
        <v>0</v>
      </c>
      <c r="L191" s="7">
        <f t="shared" si="14"/>
        <v>0</v>
      </c>
      <c r="M191" s="8">
        <v>0</v>
      </c>
    </row>
    <row r="192" spans="1:13" ht="30" hidden="1" x14ac:dyDescent="0.2">
      <c r="A192" s="19" t="s">
        <v>380</v>
      </c>
      <c r="B192" s="20" t="s">
        <v>381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7">
        <f t="shared" si="13"/>
        <v>0</v>
      </c>
      <c r="L192" s="7">
        <f t="shared" si="14"/>
        <v>0</v>
      </c>
      <c r="M192" s="8">
        <v>0</v>
      </c>
    </row>
    <row r="193" spans="1:13" ht="60" hidden="1" x14ac:dyDescent="0.2">
      <c r="A193" s="19" t="s">
        <v>382</v>
      </c>
      <c r="B193" s="20" t="s">
        <v>383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7">
        <f t="shared" si="13"/>
        <v>0</v>
      </c>
      <c r="L193" s="7">
        <f t="shared" si="14"/>
        <v>0</v>
      </c>
      <c r="M193" s="8">
        <v>0</v>
      </c>
    </row>
    <row r="194" spans="1:13" ht="63" hidden="1" x14ac:dyDescent="0.25">
      <c r="A194" s="16" t="s">
        <v>384</v>
      </c>
      <c r="B194" s="17" t="s">
        <v>385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7">
        <f t="shared" si="13"/>
        <v>0</v>
      </c>
      <c r="L194" s="7">
        <f t="shared" si="14"/>
        <v>0</v>
      </c>
      <c r="M194" s="8">
        <v>0</v>
      </c>
    </row>
    <row r="195" spans="1:13" ht="15" hidden="1" x14ac:dyDescent="0.2">
      <c r="A195" s="19" t="s">
        <v>386</v>
      </c>
      <c r="B195" s="20" t="s">
        <v>387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7">
        <f t="shared" si="13"/>
        <v>0</v>
      </c>
      <c r="L195" s="7">
        <f t="shared" si="14"/>
        <v>0</v>
      </c>
      <c r="M195" s="8">
        <v>0</v>
      </c>
    </row>
    <row r="196" spans="1:13" ht="15" hidden="1" x14ac:dyDescent="0.2">
      <c r="A196" s="19" t="s">
        <v>388</v>
      </c>
      <c r="B196" s="20" t="s">
        <v>389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7">
        <f t="shared" si="13"/>
        <v>0</v>
      </c>
      <c r="L196" s="7">
        <f t="shared" si="14"/>
        <v>0</v>
      </c>
      <c r="M196" s="8">
        <v>0</v>
      </c>
    </row>
    <row r="197" spans="1:13" ht="15" hidden="1" x14ac:dyDescent="0.2">
      <c r="A197" s="19" t="s">
        <v>390</v>
      </c>
      <c r="B197" s="20" t="s">
        <v>391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7">
        <f t="shared" si="13"/>
        <v>0</v>
      </c>
      <c r="L197" s="7">
        <f t="shared" si="14"/>
        <v>0</v>
      </c>
      <c r="M197" s="8">
        <v>0</v>
      </c>
    </row>
    <row r="198" spans="1:13" ht="15" hidden="1" x14ac:dyDescent="0.2">
      <c r="A198" s="19" t="s">
        <v>392</v>
      </c>
      <c r="B198" s="20" t="s">
        <v>393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7">
        <f t="shared" si="13"/>
        <v>0</v>
      </c>
      <c r="L198" s="7">
        <f t="shared" si="14"/>
        <v>0</v>
      </c>
      <c r="M198" s="8">
        <v>0</v>
      </c>
    </row>
    <row r="199" spans="1:13" ht="15" hidden="1" x14ac:dyDescent="0.2">
      <c r="A199" s="19" t="s">
        <v>394</v>
      </c>
      <c r="B199" s="20" t="s">
        <v>395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7">
        <f t="shared" si="13"/>
        <v>0</v>
      </c>
      <c r="L199" s="7">
        <f t="shared" si="14"/>
        <v>0</v>
      </c>
      <c r="M199" s="8">
        <v>0</v>
      </c>
    </row>
    <row r="200" spans="1:13" ht="15" hidden="1" x14ac:dyDescent="0.2">
      <c r="A200" s="19" t="s">
        <v>396</v>
      </c>
      <c r="B200" s="20" t="s">
        <v>397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7">
        <f t="shared" si="13"/>
        <v>0</v>
      </c>
      <c r="L200" s="7">
        <f t="shared" si="14"/>
        <v>0</v>
      </c>
      <c r="M200" s="8">
        <v>0</v>
      </c>
    </row>
    <row r="201" spans="1:13" ht="15" hidden="1" x14ac:dyDescent="0.2">
      <c r="A201" s="19" t="s">
        <v>398</v>
      </c>
      <c r="B201" s="20" t="s">
        <v>399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7">
        <f t="shared" si="13"/>
        <v>0</v>
      </c>
      <c r="L201" s="7">
        <f t="shared" si="14"/>
        <v>0</v>
      </c>
      <c r="M201" s="8">
        <v>0</v>
      </c>
    </row>
    <row r="202" spans="1:13" ht="30" hidden="1" x14ac:dyDescent="0.2">
      <c r="A202" s="19" t="s">
        <v>400</v>
      </c>
      <c r="B202" s="20" t="s">
        <v>401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7">
        <f t="shared" si="13"/>
        <v>0</v>
      </c>
      <c r="L202" s="7">
        <f t="shared" si="14"/>
        <v>0</v>
      </c>
      <c r="M202" s="8">
        <v>0</v>
      </c>
    </row>
    <row r="203" spans="1:13" ht="15" hidden="1" x14ac:dyDescent="0.2">
      <c r="A203" s="19" t="s">
        <v>402</v>
      </c>
      <c r="B203" s="20" t="s">
        <v>403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7">
        <f t="shared" si="13"/>
        <v>0</v>
      </c>
      <c r="L203" s="7">
        <f t="shared" si="14"/>
        <v>0</v>
      </c>
      <c r="M203" s="8">
        <v>0</v>
      </c>
    </row>
    <row r="204" spans="1:13" ht="15" hidden="1" x14ac:dyDescent="0.2">
      <c r="A204" s="19" t="s">
        <v>404</v>
      </c>
      <c r="B204" s="20" t="s">
        <v>405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7">
        <f t="shared" ref="K204:K205" si="18">ROUND((J204*100)/$J$206,3)</f>
        <v>0</v>
      </c>
      <c r="L204" s="7">
        <f t="shared" ref="L204:L205" si="19">ROUND($L$9*K204,2)/100</f>
        <v>0</v>
      </c>
      <c r="M204" s="8">
        <v>0</v>
      </c>
    </row>
    <row r="205" spans="1:13" ht="15" hidden="1" x14ac:dyDescent="0.2">
      <c r="A205" s="19" t="s">
        <v>406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7">
        <f t="shared" si="18"/>
        <v>0</v>
      </c>
      <c r="L205" s="7">
        <f t="shared" si="19"/>
        <v>0</v>
      </c>
      <c r="M205" s="8">
        <v>0</v>
      </c>
    </row>
    <row r="206" spans="1:13" ht="15.75" x14ac:dyDescent="0.25">
      <c r="A206" s="26" t="s">
        <v>407</v>
      </c>
      <c r="B206" s="26"/>
      <c r="C206" s="26"/>
      <c r="D206" s="26"/>
      <c r="E206" s="26"/>
      <c r="F206" s="26"/>
      <c r="G206" s="26"/>
      <c r="H206" s="27">
        <f t="shared" si="16"/>
        <v>1248704.5199999998</v>
      </c>
      <c r="I206" s="27">
        <f t="shared" si="17"/>
        <v>1248704.5199999998</v>
      </c>
      <c r="J206" s="10">
        <f>SUM(J11:J205)</f>
        <v>1248.7045199999998</v>
      </c>
      <c r="K206" s="9">
        <f t="shared" ref="K206:M206" si="20">SUM(K11:K205)</f>
        <v>100.00300000000001</v>
      </c>
      <c r="L206">
        <f t="shared" si="20"/>
        <v>232.37680000000003</v>
      </c>
      <c r="M206">
        <f t="shared" si="20"/>
        <v>1248.7045199999998</v>
      </c>
    </row>
    <row r="207" spans="1:13" ht="15.75" x14ac:dyDescent="0.25">
      <c r="A207" s="28"/>
      <c r="B207" s="28"/>
      <c r="C207" s="28"/>
      <c r="D207" s="28"/>
      <c r="E207" s="28"/>
      <c r="F207" s="28"/>
      <c r="G207" s="28"/>
      <c r="H207" s="29"/>
      <c r="I207" s="29"/>
      <c r="J207" s="30"/>
      <c r="K207" s="9"/>
    </row>
    <row r="208" spans="1:13" ht="15.75" x14ac:dyDescent="0.25">
      <c r="A208" s="28"/>
      <c r="B208" s="28"/>
      <c r="C208" s="28"/>
      <c r="D208" s="28"/>
      <c r="E208" s="28"/>
      <c r="F208" s="28"/>
      <c r="G208" s="28"/>
      <c r="H208" s="29"/>
      <c r="I208" s="29"/>
      <c r="J208" s="30"/>
      <c r="K208" s="9"/>
    </row>
    <row r="209" spans="1:10" ht="15" x14ac:dyDescent="0.2">
      <c r="A209" s="13" t="s">
        <v>415</v>
      </c>
    </row>
    <row r="210" spans="1:10" hidden="1" x14ac:dyDescent="0.2">
      <c r="J210" s="5">
        <v>1016334.39</v>
      </c>
    </row>
    <row r="211" spans="1:10" hidden="1" x14ac:dyDescent="0.2"/>
    <row r="212" spans="1:10" hidden="1" x14ac:dyDescent="0.2">
      <c r="J212">
        <v>1248.70452</v>
      </c>
    </row>
    <row r="213" spans="1:10" hidden="1" x14ac:dyDescent="0.2">
      <c r="J213">
        <f>J212-M206</f>
        <v>0</v>
      </c>
    </row>
    <row r="214" spans="1:10" hidden="1" x14ac:dyDescent="0.2"/>
  </sheetData>
  <autoFilter ref="A8:M206">
    <filterColumn colId="7">
      <filters>
        <filter val="10317,40"/>
        <filter val="105251,50"/>
        <filter val="106862,20"/>
        <filter val="11371,90"/>
        <filter val="120,20"/>
        <filter val="12396,40"/>
        <filter val="1248704,52"/>
        <filter val="12495,00"/>
        <filter val="13443,60"/>
        <filter val="136432,80"/>
        <filter val="1493,80"/>
        <filter val="1528,50"/>
        <filter val="1963,80"/>
        <filter val="21378,20"/>
        <filter val="223664,10"/>
        <filter val="23,60"/>
        <filter val="2523,40"/>
        <filter val="2555,40"/>
        <filter val="257,80"/>
        <filter val="258,80"/>
        <filter val="28096,30"/>
        <filter val="2839,50"/>
        <filter val="2908,40"/>
        <filter val="3"/>
        <filter val="3185,50"/>
        <filter val="36854,20"/>
        <filter val="3973,62"/>
        <filter val="4029,60"/>
        <filter val="4043,90"/>
        <filter val="4156,80"/>
        <filter val="435,30"/>
        <filter val="4605,40"/>
        <filter val="4895,90"/>
        <filter val="49,30"/>
        <filter val="4960,50"/>
        <filter val="50730,20"/>
        <filter val="546,20"/>
        <filter val="5507,80"/>
        <filter val="6102,30"/>
        <filter val="62605,00"/>
        <filter val="64525,60"/>
        <filter val="68082,80"/>
        <filter val="750,40"/>
        <filter val="8081,40"/>
        <filter val="869,70"/>
        <filter val="86939,60"/>
        <filter val="8827,90"/>
        <filter val="8925,40"/>
        <filter val="9531,00"/>
        <filter val="95714,20"/>
        <filter val="98,6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2013-04-29T12:38:03Z</cp:lastPrinted>
  <dcterms:created xsi:type="dcterms:W3CDTF">2013-04-10T11:58:03Z</dcterms:created>
  <dcterms:modified xsi:type="dcterms:W3CDTF">2013-04-29T12:38:47Z</dcterms:modified>
</cp:coreProperties>
</file>